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4\Raport za III kwartał 2014\dane finansowe\na stronę\en\"/>
    </mc:Choice>
  </mc:AlternateContent>
  <bookViews>
    <workbookView xWindow="0" yWindow="0" windowWidth="10320" windowHeight="7065" tabRatio="926" activeTab="4"/>
  </bookViews>
  <sheets>
    <sheet name="CG Profit &amp; Loss " sheetId="2" r:id="rId1"/>
    <sheet name="CG Balance sheet" sheetId="3" r:id="rId2"/>
    <sheet name="CG Equity" sheetId="5" r:id="rId3"/>
    <sheet name="CG Cash flow" sheetId="6" r:id="rId4"/>
    <sheet name="CG Selected financial data" sheetId="7" r:id="rId5"/>
  </sheets>
  <calcPr calcId="152511"/>
</workbook>
</file>

<file path=xl/calcChain.xml><?xml version="1.0" encoding="utf-8"?>
<calcChain xmlns="http://schemas.openxmlformats.org/spreadsheetml/2006/main"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4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" i="6"/>
  <c r="G5" i="6"/>
  <c r="G6" i="6"/>
  <c r="G7" i="6"/>
  <c r="G8" i="6"/>
  <c r="G9" i="6"/>
  <c r="G10" i="6"/>
  <c r="G11" i="6"/>
  <c r="G12" i="6"/>
  <c r="G13" i="6"/>
  <c r="G14" i="6"/>
  <c r="G15" i="6"/>
  <c r="G4" i="6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4" i="2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27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3" i="3"/>
  <c r="E23" i="3"/>
  <c r="E22" i="3"/>
  <c r="E12" i="3"/>
  <c r="E13" i="3"/>
  <c r="E14" i="3"/>
  <c r="E15" i="3"/>
  <c r="E16" i="3"/>
  <c r="E17" i="3"/>
  <c r="E18" i="3"/>
  <c r="E19" i="3"/>
  <c r="E20" i="3"/>
  <c r="E21" i="3"/>
  <c r="E5" i="3"/>
  <c r="E6" i="3"/>
  <c r="E7" i="3"/>
  <c r="E8" i="3"/>
  <c r="E9" i="3"/>
  <c r="E10" i="3"/>
  <c r="E11" i="3"/>
  <c r="E4" i="3"/>
  <c r="E3" i="3"/>
  <c r="K1048576" i="5" l="1"/>
</calcChain>
</file>

<file path=xl/sharedStrings.xml><?xml version="1.0" encoding="utf-8"?>
<sst xmlns="http://schemas.openxmlformats.org/spreadsheetml/2006/main" count="315" uniqueCount="168">
  <si>
    <t>2013 PLN</t>
  </si>
  <si>
    <t>2013 EUR</t>
  </si>
  <si>
    <t>EBITDA</t>
  </si>
  <si>
    <t>3Q</t>
  </si>
  <si>
    <t>(30.09.)</t>
  </si>
  <si>
    <t>1-3 Q</t>
  </si>
  <si>
    <t>2014 PLN</t>
  </si>
  <si>
    <t>2014 EUR</t>
  </si>
  <si>
    <t>30.09</t>
  </si>
  <si>
    <t>Consolidated statement of profit or loss and other comprehensive income</t>
  </si>
  <si>
    <t>Sales revenues</t>
  </si>
  <si>
    <t>Cost of sales</t>
  </si>
  <si>
    <t>Gross profit on sales</t>
  </si>
  <si>
    <t>Other operating expenses</t>
  </si>
  <si>
    <t>Share in profit from investments accounted for under equity method</t>
  </si>
  <si>
    <t>Profit/(Loss) before tax</t>
  </si>
  <si>
    <t xml:space="preserve">Revenues from sales of products and services </t>
  </si>
  <si>
    <t>Revenues from sales of goods and materials</t>
  </si>
  <si>
    <t>Researche and development expenses</t>
  </si>
  <si>
    <t>Financial revenues</t>
  </si>
  <si>
    <t>Net profit/(loss) attributable to non-controlling interest</t>
  </si>
  <si>
    <t>period 01.07.2014 - 30.09.2014</t>
  </si>
  <si>
    <t>period 01.07.2013 - 30.09.2013</t>
  </si>
  <si>
    <t>period 01.01.2014 -    30.09.2014</t>
  </si>
  <si>
    <t>period 01.01.2013 - 30.09.2013</t>
  </si>
  <si>
    <t>Net profit/(loss) from continuing operations</t>
  </si>
  <si>
    <t>Net profit/(loss) from discontinued operations</t>
  </si>
  <si>
    <t>Basic for the financial period</t>
  </si>
  <si>
    <t>Diluted for the financial period</t>
  </si>
  <si>
    <t>Net profit/(loss) and diluted net profit/(loss) per share 
(in PLN and EUR )</t>
  </si>
  <si>
    <t>Net profit/(loss) and diluted net profit/(loss) per share for continuing operations (in PLN and EUR )</t>
  </si>
  <si>
    <t>Net profit/(loss) and diluted net profit/(loss) per share for discontinued operations (in PLN and EUR )</t>
  </si>
  <si>
    <t>in thousands PLN</t>
  </si>
  <si>
    <t>ASSETS</t>
  </si>
  <si>
    <t>Intangible assets</t>
  </si>
  <si>
    <t>Investment property</t>
  </si>
  <si>
    <t>Financial assets available for sale</t>
  </si>
  <si>
    <t>Other financial assets</t>
  </si>
  <si>
    <t>Deferred tax assets</t>
  </si>
  <si>
    <t>Investments in subsidiaries</t>
  </si>
  <si>
    <t>Current assets</t>
  </si>
  <si>
    <t>Other receivables</t>
  </si>
  <si>
    <t>Financial assets classified as held for sale</t>
  </si>
  <si>
    <t>Cash and cash equivalents</t>
  </si>
  <si>
    <t>Assets classified as held for sale</t>
  </si>
  <si>
    <t>TOTAL ASSETS</t>
  </si>
  <si>
    <t>EQUITY AND LIABILITIES</t>
  </si>
  <si>
    <t>EQUITY</t>
  </si>
  <si>
    <t>Share capital</t>
  </si>
  <si>
    <t>Foreign exchange differences on subsidiaries from consolidation</t>
  </si>
  <si>
    <t>Own shares</t>
  </si>
  <si>
    <t>Other capitals</t>
  </si>
  <si>
    <t>Retained earnings</t>
  </si>
  <si>
    <t>Non-controlling interest</t>
  </si>
  <si>
    <t>Total equity attributable to non-controlling interest</t>
  </si>
  <si>
    <t>The financial result for the current period</t>
  </si>
  <si>
    <t>Trade liabilities</t>
  </si>
  <si>
    <t>Other financial liabilities</t>
  </si>
  <si>
    <t>Other liabilities</t>
  </si>
  <si>
    <t>Liabilities directly associated with assets classified as held for sale</t>
  </si>
  <si>
    <t>Value per one share (in PLN, EUR )</t>
  </si>
  <si>
    <t>Total equity and liabilities</t>
  </si>
  <si>
    <t>Undivided financial result</t>
  </si>
  <si>
    <t>Total equity</t>
  </si>
  <si>
    <t>Equity attributable to equity holders of the parent</t>
  </si>
  <si>
    <t xml:space="preserve">nine months closed - 30.09.2014 </t>
  </si>
  <si>
    <t>nine months closed - 30.09.2013 r.</t>
  </si>
  <si>
    <t>Equity at 01.01.2014</t>
  </si>
  <si>
    <t>Equity after adjustments</t>
  </si>
  <si>
    <t>Distribution of net profit</t>
  </si>
  <si>
    <t>Dividend payment</t>
  </si>
  <si>
    <t>Equity at 30.09.2014</t>
  </si>
  <si>
    <t xml:space="preserve">Equity at 01.01.2013 </t>
  </si>
  <si>
    <t>Equity at 30.09.2013</t>
  </si>
  <si>
    <t>period 
01.07.2014 - 30.09.2014</t>
  </si>
  <si>
    <t>period
 01.07.2013 - 30.09.2013</t>
  </si>
  <si>
    <t>period
01.01.2014 -    30.09.2014</t>
  </si>
  <si>
    <t>Statement of changes in consolidated equity</t>
  </si>
  <si>
    <t>A. Cash flows - operating activities</t>
  </si>
  <si>
    <t>Consolidated statement of cash flows</t>
  </si>
  <si>
    <t>I. Net profit/(loss)</t>
  </si>
  <si>
    <t>II. Total adjustments</t>
  </si>
  <si>
    <t>7. Change in receivables</t>
  </si>
  <si>
    <t>10. Other adjustments from operating activities</t>
  </si>
  <si>
    <t>3. From financial assets</t>
  </si>
  <si>
    <t>Amortozation and depreciation</t>
  </si>
  <si>
    <t>Liabilities, including:</t>
  </si>
  <si>
    <t>Equity, including:</t>
  </si>
  <si>
    <t xml:space="preserve">Share capital </t>
  </si>
  <si>
    <t>Dynamics (PLN)</t>
  </si>
  <si>
    <t>Rate of exchange</t>
  </si>
  <si>
    <t>Rate of exchange in period</t>
  </si>
  <si>
    <t>as at 
30.09.2014</t>
  </si>
  <si>
    <t>as at
30.09.2013</t>
  </si>
  <si>
    <t>in thousands EUR</t>
  </si>
  <si>
    <t>Consolidated Balance sheet</t>
  </si>
  <si>
    <t>Value of goods and materials sold</t>
  </si>
  <si>
    <t>Manufacturing cost of products and services sold</t>
  </si>
  <si>
    <t>Other operating revenues</t>
  </si>
  <si>
    <t>Selling costs</t>
  </si>
  <si>
    <t>General and administrative costs</t>
  </si>
  <si>
    <t>Profit (loss) on operating activities</t>
  </si>
  <si>
    <t>Financial expenses</t>
  </si>
  <si>
    <t>Income tax</t>
  </si>
  <si>
    <t>Net profit (loss)</t>
  </si>
  <si>
    <t>Net profit (loss) attributable to equity owners of the parent</t>
  </si>
  <si>
    <t>Net profit (loss) attributable to non-controlling interest</t>
  </si>
  <si>
    <t>Difference due to the transfer of non-cash assets to owners</t>
  </si>
  <si>
    <t>Fixed assets</t>
  </si>
  <si>
    <t>Tangible fixed assets</t>
  </si>
  <si>
    <t>Long-term receivables</t>
  </si>
  <si>
    <t>Inventory</t>
  </si>
  <si>
    <t xml:space="preserve">Trade receivables  </t>
  </si>
  <si>
    <t>Receivables from current tax</t>
  </si>
  <si>
    <t>Financial assets as at fair value through profit or loss</t>
  </si>
  <si>
    <t>Accruals and deferred income</t>
  </si>
  <si>
    <t>Supplementary capital from share issue above par</t>
  </si>
  <si>
    <t>Long-term liabilities</t>
  </si>
  <si>
    <t>Credits and loans</t>
  </si>
  <si>
    <t>Other long-term liabilities</t>
  </si>
  <si>
    <t xml:space="preserve">Reserves of deferred income tax </t>
  </si>
  <si>
    <t>Accruals of income</t>
  </si>
  <si>
    <t>Provision for retirement and similar benefits</t>
  </si>
  <si>
    <t>Other provisions</t>
  </si>
  <si>
    <t>Short-term liabilities</t>
  </si>
  <si>
    <t>Liabilities on the current tax</t>
  </si>
  <si>
    <t>Changes in accounting principles</t>
  </si>
  <si>
    <t>Adjustments of fundamental errors</t>
  </si>
  <si>
    <t>Share issue</t>
  </si>
  <si>
    <t>Cost of share issue</t>
  </si>
  <si>
    <t>Payment in form of own shares</t>
  </si>
  <si>
    <t>Total comprehensive income</t>
  </si>
  <si>
    <t>2. Foreign exchange profit (loss)</t>
  </si>
  <si>
    <t>3. Interest and profit sharing (dividend)</t>
  </si>
  <si>
    <t>4. Profit (loss) on investment activities</t>
  </si>
  <si>
    <t>5. Change in provisions</t>
  </si>
  <si>
    <t>6. Change in inventory</t>
  </si>
  <si>
    <t>8. Change in short-term liabilities excluding credits and loans</t>
  </si>
  <si>
    <t>9. Change in prepeyments and accruals</t>
  </si>
  <si>
    <t>III. Net cash flows from operating activities (I+/–II)</t>
  </si>
  <si>
    <t>B.Cash flows from investment activities</t>
  </si>
  <si>
    <t>I. Inflows</t>
  </si>
  <si>
    <t>1.Disposal of intangible and tangible fixed assets</t>
  </si>
  <si>
    <t>2. Disposal of investments in real property and in intangible assets</t>
  </si>
  <si>
    <t>4.Other  inflows from investment activities</t>
  </si>
  <si>
    <t>II. Outflows</t>
  </si>
  <si>
    <t>1. Purchase of intangible assets and tangible fixed assets</t>
  </si>
  <si>
    <t>2. Investments in real property and intangible assets</t>
  </si>
  <si>
    <t>3. For other financial assets</t>
  </si>
  <si>
    <t>4. Other outflows from  investment activities</t>
  </si>
  <si>
    <t>III. Net cash flows from investmentg activities(I–II)</t>
  </si>
  <si>
    <t>C. Cash flows from financial activities</t>
  </si>
  <si>
    <t>III. Net cash flows from financial activities(I–II)</t>
  </si>
  <si>
    <t>D. Total net cash flows (A.III.+/–B.III+/–C.III)</t>
  </si>
  <si>
    <t>E. Balance sheet change of cash, including:</t>
  </si>
  <si>
    <t>– change in cash due to exchange differences</t>
  </si>
  <si>
    <t>F. Cash opening balance</t>
  </si>
  <si>
    <t>G. Closing balance of cash (F+D), including:</t>
  </si>
  <si>
    <t>– of limited disposability</t>
  </si>
  <si>
    <t>Profit (loss) on business activities</t>
  </si>
  <si>
    <t>Gross profit (loss)</t>
  </si>
  <si>
    <t xml:space="preserve">Net profil (loss) on sales </t>
  </si>
  <si>
    <t>Gross profit (loss) on sales</t>
  </si>
  <si>
    <t>Total assets, including:</t>
  </si>
  <si>
    <t>Short-term receivables</t>
  </si>
  <si>
    <t>Liabilities and provisions for liabilities, including:</t>
  </si>
  <si>
    <t>1.   Depreciation and amortisation (including write off goodwill or negative goodwill)</t>
  </si>
  <si>
    <t>Selected financial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</si>
</sst>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16"/>
      <color theme="0" tint="-4.9989318521683403E-2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</font>
    <font>
      <sz val="10"/>
      <color theme="0" tint="-0.249977111117893"/>
      <name val="Calibri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0" tint="-0.249977111117893"/>
      <name val="Calibri"/>
      <family val="2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double">
        <color rgb="FF80808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rgb="FF808080"/>
      </bottom>
      <diagonal/>
    </border>
    <border>
      <left/>
      <right/>
      <top style="double">
        <color indexed="64"/>
      </top>
      <bottom style="double">
        <color rgb="FF808080"/>
      </bottom>
      <diagonal/>
    </border>
    <border>
      <left/>
      <right style="double">
        <color indexed="64"/>
      </right>
      <top style="double">
        <color indexed="64"/>
      </top>
      <bottom style="double">
        <color rgb="FF808080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double">
        <color indexed="64"/>
      </right>
      <top style="thin">
        <color rgb="FF808080"/>
      </top>
      <bottom style="thin">
        <color rgb="FF808080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rgb="FF808080"/>
      </left>
      <right style="double">
        <color indexed="64"/>
      </right>
      <top style="thin">
        <color rgb="FF808080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thin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rgb="FF808080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rgb="FF808080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double">
        <color rgb="FF808080"/>
      </bottom>
      <diagonal/>
    </border>
    <border>
      <left style="double">
        <color theme="0" tint="-0.499984740745262"/>
      </left>
      <right style="thin">
        <color rgb="FF808080"/>
      </right>
      <top style="double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double">
        <color theme="0" tint="-0.499984740745262"/>
      </top>
      <bottom style="thin">
        <color rgb="FF808080"/>
      </bottom>
      <diagonal/>
    </border>
    <border>
      <left style="double">
        <color theme="0" tint="-0.499984740745262"/>
      </left>
      <right style="thin">
        <color rgb="FF808080"/>
      </right>
      <top/>
      <bottom style="thin">
        <color rgb="FF808080"/>
      </bottom>
      <diagonal/>
    </border>
    <border>
      <left style="double">
        <color theme="0" tint="-0.499984740745262"/>
      </left>
      <right style="thin">
        <color rgb="FF808080"/>
      </right>
      <top/>
      <bottom style="double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/>
      <right style="double">
        <color rgb="FF808080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/>
      <right style="double">
        <color rgb="FF808080"/>
      </right>
      <top style="double">
        <color rgb="FF808080"/>
      </top>
      <bottom/>
      <diagonal/>
    </border>
    <border>
      <left style="double">
        <color theme="0" tint="-0.499984740745262"/>
      </left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rgb="FF808080"/>
      </top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rgb="FF808080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indexed="64"/>
      </top>
      <bottom style="thin">
        <color rgb="FF808080"/>
      </bottom>
      <diagonal/>
    </border>
    <border>
      <left style="double">
        <color theme="0" tint="-0.499984740745262"/>
      </left>
      <right style="thin">
        <color rgb="FF808080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rgb="FF808080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8" fillId="0" borderId="0"/>
  </cellStyleXfs>
  <cellXfs count="30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 applyProtection="1">
      <alignment horizontal="left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10" fillId="0" borderId="0" xfId="0" applyFont="1"/>
    <xf numFmtId="0" fontId="11" fillId="7" borderId="26" xfId="0" applyFont="1" applyFill="1" applyBorder="1"/>
    <xf numFmtId="0" fontId="3" fillId="4" borderId="29" xfId="4" applyFont="1" applyFill="1" applyBorder="1" applyAlignment="1">
      <alignment horizontal="left" vertical="center" wrapText="1"/>
    </xf>
    <xf numFmtId="0" fontId="3" fillId="0" borderId="29" xfId="4" applyFont="1" applyFill="1" applyBorder="1" applyAlignment="1">
      <alignment vertical="center" wrapText="1"/>
    </xf>
    <xf numFmtId="0" fontId="4" fillId="0" borderId="29" xfId="4" applyFont="1" applyFill="1" applyBorder="1" applyAlignment="1">
      <alignment horizontal="left" vertical="center" wrapText="1" indent="4"/>
    </xf>
    <xf numFmtId="0" fontId="12" fillId="0" borderId="0" xfId="0" applyFont="1"/>
    <xf numFmtId="4" fontId="4" fillId="0" borderId="3" xfId="2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4" borderId="5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2" fontId="6" fillId="0" borderId="19" xfId="1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wrapText="1"/>
    </xf>
    <xf numFmtId="4" fontId="6" fillId="8" borderId="19" xfId="0" applyNumberFormat="1" applyFont="1" applyFill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right"/>
    </xf>
    <xf numFmtId="4" fontId="3" fillId="4" borderId="38" xfId="0" applyNumberFormat="1" applyFont="1" applyFill="1" applyBorder="1" applyAlignment="1" applyProtection="1">
      <alignment horizontal="left" vertical="center" wrapText="1"/>
    </xf>
    <xf numFmtId="4" fontId="3" fillId="3" borderId="7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3" fillId="3" borderId="4" xfId="2" applyNumberFormat="1" applyFont="1" applyFill="1" applyBorder="1" applyAlignment="1">
      <alignment horizontal="right" vertical="center" wrapText="1"/>
    </xf>
    <xf numFmtId="4" fontId="3" fillId="8" borderId="4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 applyProtection="1">
      <alignment horizontal="right" vertical="center" wrapText="1"/>
      <protection locked="0"/>
    </xf>
    <xf numFmtId="4" fontId="4" fillId="0" borderId="4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" fontId="4" fillId="0" borderId="9" xfId="2" applyNumberFormat="1" applyFont="1" applyFill="1" applyBorder="1" applyAlignment="1">
      <alignment horizontal="right" vertical="center" wrapText="1"/>
    </xf>
    <xf numFmtId="0" fontId="14" fillId="4" borderId="35" xfId="4" applyFont="1" applyFill="1" applyBorder="1" applyAlignment="1">
      <alignment horizontal="left" vertical="center" wrapText="1"/>
    </xf>
    <xf numFmtId="0" fontId="13" fillId="0" borderId="0" xfId="0" applyFont="1" applyFill="1"/>
    <xf numFmtId="49" fontId="3" fillId="2" borderId="39" xfId="2" applyNumberFormat="1" applyFont="1" applyFill="1" applyBorder="1" applyAlignment="1">
      <alignment horizontal="center" vertical="center" wrapText="1"/>
    </xf>
    <xf numFmtId="4" fontId="3" fillId="3" borderId="9" xfId="2" applyNumberFormat="1" applyFont="1" applyFill="1" applyBorder="1" applyAlignment="1">
      <alignment horizontal="right" vertical="center" wrapText="1"/>
    </xf>
    <xf numFmtId="0" fontId="12" fillId="0" borderId="0" xfId="0" applyFont="1"/>
    <xf numFmtId="0" fontId="4" fillId="4" borderId="15" xfId="0" applyFont="1" applyFill="1" applyBorder="1"/>
    <xf numFmtId="164" fontId="8" fillId="0" borderId="31" xfId="0" applyNumberFormat="1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/>
    </xf>
    <xf numFmtId="4" fontId="6" fillId="9" borderId="20" xfId="0" applyNumberFormat="1" applyFont="1" applyFill="1" applyBorder="1" applyAlignment="1">
      <alignment horizontal="right" vertical="center"/>
    </xf>
    <xf numFmtId="4" fontId="6" fillId="9" borderId="23" xfId="0" applyNumberFormat="1" applyFont="1" applyFill="1" applyBorder="1" applyAlignment="1">
      <alignment horizontal="right" vertical="center"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right" vertical="center"/>
    </xf>
    <xf numFmtId="4" fontId="15" fillId="9" borderId="23" xfId="0" applyNumberFormat="1" applyFont="1" applyFill="1" applyBorder="1" applyAlignment="1">
      <alignment horizontal="right" vertical="center"/>
    </xf>
    <xf numFmtId="4" fontId="15" fillId="9" borderId="20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right"/>
    </xf>
    <xf numFmtId="4" fontId="16" fillId="3" borderId="7" xfId="2" applyNumberFormat="1" applyFont="1" applyFill="1" applyBorder="1" applyAlignment="1">
      <alignment horizontal="right" vertical="center" wrapText="1"/>
    </xf>
    <xf numFmtId="4" fontId="11" fillId="0" borderId="3" xfId="2" applyNumberFormat="1" applyFont="1" applyFill="1" applyBorder="1" applyAlignment="1">
      <alignment horizontal="right" vertical="center" wrapText="1"/>
    </xf>
    <xf numFmtId="4" fontId="16" fillId="3" borderId="3" xfId="2" applyNumberFormat="1" applyFont="1" applyFill="1" applyBorder="1" applyAlignment="1">
      <alignment horizontal="right" vertical="center" wrapText="1"/>
    </xf>
    <xf numFmtId="4" fontId="16" fillId="8" borderId="3" xfId="2" applyNumberFormat="1" applyFont="1" applyFill="1" applyBorder="1" applyAlignment="1">
      <alignment horizontal="right" vertical="center" wrapText="1"/>
    </xf>
    <xf numFmtId="4" fontId="16" fillId="3" borderId="5" xfId="2" applyNumberFormat="1" applyFont="1" applyFill="1" applyBorder="1" applyAlignment="1" applyProtection="1">
      <alignment horizontal="right" vertical="center" wrapText="1"/>
      <protection locked="0"/>
    </xf>
    <xf numFmtId="0" fontId="3" fillId="7" borderId="15" xfId="2" applyFont="1" applyFill="1" applyBorder="1" applyAlignment="1">
      <alignment horizontal="center" vertical="center" wrapText="1"/>
    </xf>
    <xf numFmtId="4" fontId="3" fillId="3" borderId="41" xfId="2" applyNumberFormat="1" applyFont="1" applyFill="1" applyBorder="1" applyAlignment="1">
      <alignment horizontal="right" vertical="center" wrapText="1"/>
    </xf>
    <xf numFmtId="0" fontId="1" fillId="0" borderId="0" xfId="0" applyFont="1"/>
    <xf numFmtId="0" fontId="5" fillId="9" borderId="20" xfId="0" applyFont="1" applyFill="1" applyBorder="1" applyAlignment="1">
      <alignment horizontal="left" vertical="center"/>
    </xf>
    <xf numFmtId="2" fontId="6" fillId="9" borderId="19" xfId="1" applyNumberFormat="1" applyFont="1" applyFill="1" applyBorder="1" applyAlignment="1">
      <alignment horizontal="center" vertical="center"/>
    </xf>
    <xf numFmtId="4" fontId="6" fillId="9" borderId="20" xfId="0" applyNumberFormat="1" applyFont="1" applyFill="1" applyBorder="1" applyAlignment="1">
      <alignment horizontal="center" vertical="center"/>
    </xf>
    <xf numFmtId="4" fontId="6" fillId="9" borderId="20" xfId="0" applyNumberFormat="1" applyFont="1" applyFill="1" applyBorder="1" applyAlignment="1">
      <alignment horizontal="right"/>
    </xf>
    <xf numFmtId="4" fontId="6" fillId="9" borderId="19" xfId="0" applyNumberFormat="1" applyFont="1" applyFill="1" applyBorder="1" applyAlignment="1">
      <alignment horizontal="center" wrapText="1"/>
    </xf>
    <xf numFmtId="4" fontId="15" fillId="9" borderId="20" xfId="0" applyNumberFormat="1" applyFont="1" applyFill="1" applyBorder="1" applyAlignment="1">
      <alignment horizontal="right"/>
    </xf>
    <xf numFmtId="4" fontId="6" fillId="9" borderId="20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center" wrapText="1"/>
    </xf>
    <xf numFmtId="0" fontId="7" fillId="9" borderId="24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/>
    </xf>
    <xf numFmtId="4" fontId="16" fillId="3" borderId="9" xfId="2" applyNumberFormat="1" applyFont="1" applyFill="1" applyBorder="1" applyAlignment="1">
      <alignment horizontal="right" vertical="center" wrapText="1"/>
    </xf>
    <xf numFmtId="4" fontId="11" fillId="0" borderId="9" xfId="2" applyNumberFormat="1" applyFont="1" applyFill="1" applyBorder="1" applyAlignment="1">
      <alignment horizontal="right" vertical="center" wrapText="1"/>
    </xf>
    <xf numFmtId="4" fontId="16" fillId="4" borderId="9" xfId="2" applyNumberFormat="1" applyFont="1" applyFill="1" applyBorder="1" applyAlignment="1">
      <alignment horizontal="right" vertical="center" wrapText="1"/>
    </xf>
    <xf numFmtId="4" fontId="16" fillId="4" borderId="9" xfId="2" applyNumberFormat="1" applyFont="1" applyFill="1" applyBorder="1" applyAlignment="1">
      <alignment vertical="center" wrapText="1"/>
    </xf>
    <xf numFmtId="4" fontId="11" fillId="0" borderId="9" xfId="2" applyNumberFormat="1" applyFont="1" applyFill="1" applyBorder="1" applyAlignment="1">
      <alignment vertical="center" wrapText="1"/>
    </xf>
    <xf numFmtId="4" fontId="11" fillId="0" borderId="43" xfId="2" applyNumberFormat="1" applyFont="1" applyBorder="1"/>
    <xf numFmtId="2" fontId="16" fillId="0" borderId="35" xfId="3" applyNumberFormat="1" applyFont="1" applyFill="1" applyBorder="1" applyAlignment="1">
      <alignment horizontal="center" vertical="center" wrapText="1"/>
    </xf>
    <xf numFmtId="2" fontId="3" fillId="0" borderId="35" xfId="3" applyNumberFormat="1" applyFont="1" applyFill="1" applyBorder="1" applyAlignment="1">
      <alignment horizontal="center" vertical="center" wrapText="1"/>
    </xf>
    <xf numFmtId="2" fontId="4" fillId="0" borderId="35" xfId="3" applyNumberFormat="1" applyFont="1" applyFill="1" applyBorder="1" applyAlignment="1">
      <alignment horizontal="center" vertical="center" wrapText="1"/>
    </xf>
    <xf numFmtId="2" fontId="16" fillId="4" borderId="35" xfId="3" applyNumberFormat="1" applyFont="1" applyFill="1" applyBorder="1" applyAlignment="1">
      <alignment horizontal="center" vertical="center" wrapText="1"/>
    </xf>
    <xf numFmtId="2" fontId="3" fillId="4" borderId="35" xfId="3" applyNumberFormat="1" applyFont="1" applyFill="1" applyBorder="1" applyAlignment="1">
      <alignment horizontal="center" vertical="center" wrapText="1"/>
    </xf>
    <xf numFmtId="2" fontId="11" fillId="0" borderId="35" xfId="3" applyNumberFormat="1" applyFont="1" applyFill="1" applyBorder="1" applyAlignment="1">
      <alignment horizontal="center" vertical="center" wrapText="1"/>
    </xf>
    <xf numFmtId="2" fontId="16" fillId="4" borderId="31" xfId="3" applyNumberFormat="1" applyFont="1" applyFill="1" applyBorder="1" applyAlignment="1">
      <alignment horizontal="center" vertical="center"/>
    </xf>
    <xf numFmtId="2" fontId="3" fillId="4" borderId="31" xfId="3" applyNumberFormat="1" applyFont="1" applyFill="1" applyBorder="1" applyAlignment="1">
      <alignment horizontal="center" vertical="center"/>
    </xf>
    <xf numFmtId="2" fontId="16" fillId="4" borderId="37" xfId="3" applyNumberFormat="1" applyFont="1" applyFill="1" applyBorder="1" applyAlignment="1">
      <alignment horizontal="center" vertical="center"/>
    </xf>
    <xf numFmtId="2" fontId="11" fillId="0" borderId="36" xfId="3" applyNumberFormat="1" applyFont="1" applyFill="1" applyBorder="1" applyAlignment="1">
      <alignment horizontal="center" vertical="center" wrapText="1"/>
    </xf>
    <xf numFmtId="2" fontId="4" fillId="0" borderId="36" xfId="3" applyNumberFormat="1" applyFont="1" applyFill="1" applyBorder="1" applyAlignment="1">
      <alignment horizontal="center" vertical="center" wrapText="1"/>
    </xf>
    <xf numFmtId="0" fontId="20" fillId="0" borderId="0" xfId="0" applyFont="1"/>
    <xf numFmtId="4" fontId="16" fillId="3" borderId="42" xfId="2" applyNumberFormat="1" applyFont="1" applyFill="1" applyBorder="1" applyAlignment="1">
      <alignment horizontal="right" vertical="center" wrapText="1"/>
    </xf>
    <xf numFmtId="4" fontId="16" fillId="8" borderId="9" xfId="2" applyNumberFormat="1" applyFont="1" applyFill="1" applyBorder="1" applyAlignment="1">
      <alignment horizontal="right" vertical="center" wrapText="1"/>
    </xf>
    <xf numFmtId="4" fontId="16" fillId="3" borderId="43" xfId="2" applyNumberFormat="1" applyFont="1" applyFill="1" applyBorder="1" applyAlignment="1" applyProtection="1">
      <alignment horizontal="right" vertical="center" wrapText="1"/>
      <protection locked="0"/>
    </xf>
    <xf numFmtId="0" fontId="23" fillId="6" borderId="25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1" fillId="8" borderId="9" xfId="2" applyNumberFormat="1" applyFont="1" applyFill="1" applyBorder="1" applyAlignment="1">
      <alignment horizontal="right" vertical="center" wrapText="1"/>
    </xf>
    <xf numFmtId="4" fontId="4" fillId="0" borderId="7" xfId="2" applyNumberFormat="1" applyFont="1" applyFill="1" applyBorder="1" applyAlignment="1">
      <alignment horizontal="right" vertical="center" wrapText="1"/>
    </xf>
    <xf numFmtId="4" fontId="16" fillId="0" borderId="7" xfId="2" applyNumberFormat="1" applyFont="1" applyFill="1" applyBorder="1" applyAlignment="1">
      <alignment horizontal="right" vertical="center" wrapText="1"/>
    </xf>
    <xf numFmtId="4" fontId="3" fillId="0" borderId="41" xfId="2" applyNumberFormat="1" applyFont="1" applyFill="1" applyBorder="1" applyAlignment="1">
      <alignment horizontal="right" vertical="center" wrapText="1"/>
    </xf>
    <xf numFmtId="4" fontId="11" fillId="0" borderId="7" xfId="2" applyNumberFormat="1" applyFont="1" applyFill="1" applyBorder="1" applyAlignment="1">
      <alignment horizontal="right" vertical="center" wrapText="1"/>
    </xf>
    <xf numFmtId="4" fontId="4" fillId="0" borderId="41" xfId="2" applyNumberFormat="1" applyFont="1" applyFill="1" applyBorder="1" applyAlignment="1">
      <alignment horizontal="right" vertical="center" wrapText="1"/>
    </xf>
    <xf numFmtId="4" fontId="16" fillId="4" borderId="7" xfId="2" applyNumberFormat="1" applyFont="1" applyFill="1" applyBorder="1" applyAlignment="1">
      <alignment horizontal="right" vertical="center" wrapText="1"/>
    </xf>
    <xf numFmtId="4" fontId="3" fillId="4" borderId="41" xfId="2" applyNumberFormat="1" applyFont="1" applyFill="1" applyBorder="1" applyAlignment="1">
      <alignment horizontal="right" vertical="center" wrapText="1"/>
    </xf>
    <xf numFmtId="0" fontId="24" fillId="0" borderId="0" xfId="0" applyFont="1"/>
    <xf numFmtId="0" fontId="3" fillId="7" borderId="37" xfId="2" applyFont="1" applyFill="1" applyBorder="1" applyAlignment="1">
      <alignment horizontal="center" vertical="center" wrapText="1"/>
    </xf>
    <xf numFmtId="0" fontId="9" fillId="4" borderId="37" xfId="0" applyFont="1" applyFill="1" applyBorder="1"/>
    <xf numFmtId="2" fontId="3" fillId="0" borderId="40" xfId="2" applyNumberFormat="1" applyFont="1" applyFill="1" applyBorder="1" applyAlignment="1">
      <alignment horizontal="center" vertical="center" wrapText="1"/>
    </xf>
    <xf numFmtId="2" fontId="3" fillId="0" borderId="44" xfId="3" applyNumberFormat="1" applyFont="1" applyFill="1" applyBorder="1" applyAlignment="1">
      <alignment horizontal="center" vertical="center" wrapText="1"/>
    </xf>
    <xf numFmtId="2" fontId="4" fillId="0" borderId="40" xfId="2" applyNumberFormat="1" applyFont="1" applyFill="1" applyBorder="1" applyAlignment="1">
      <alignment horizontal="center" vertical="center" wrapText="1"/>
    </xf>
    <xf numFmtId="2" fontId="3" fillId="4" borderId="44" xfId="3" applyNumberFormat="1" applyFont="1" applyFill="1" applyBorder="1" applyAlignment="1">
      <alignment horizontal="center" vertical="center" wrapText="1"/>
    </xf>
    <xf numFmtId="2" fontId="4" fillId="4" borderId="37" xfId="3" applyNumberFormat="1" applyFont="1" applyFill="1" applyBorder="1" applyAlignment="1">
      <alignment horizontal="center" vertical="center"/>
    </xf>
    <xf numFmtId="2" fontId="4" fillId="0" borderId="40" xfId="2" applyNumberFormat="1" applyFont="1" applyFill="1" applyBorder="1" applyAlignment="1">
      <alignment horizontal="center" vertical="center"/>
    </xf>
    <xf numFmtId="2" fontId="4" fillId="0" borderId="37" xfId="3" applyNumberFormat="1" applyFont="1" applyBorder="1" applyAlignment="1">
      <alignment horizontal="center" vertical="center"/>
    </xf>
    <xf numFmtId="2" fontId="4" fillId="0" borderId="37" xfId="3" applyNumberFormat="1" applyFont="1" applyBorder="1" applyAlignment="1">
      <alignment horizontal="center"/>
    </xf>
    <xf numFmtId="2" fontId="4" fillId="4" borderId="37" xfId="3" applyNumberFormat="1" applyFont="1" applyFill="1" applyBorder="1" applyAlignment="1">
      <alignment horizontal="center"/>
    </xf>
    <xf numFmtId="2" fontId="3" fillId="0" borderId="40" xfId="2" applyNumberFormat="1" applyFont="1" applyFill="1" applyBorder="1" applyAlignment="1">
      <alignment horizontal="center" vertical="center"/>
    </xf>
    <xf numFmtId="2" fontId="3" fillId="4" borderId="37" xfId="3" applyNumberFormat="1" applyFont="1" applyFill="1" applyBorder="1" applyAlignment="1">
      <alignment horizontal="center" vertical="center"/>
    </xf>
    <xf numFmtId="2" fontId="3" fillId="4" borderId="45" xfId="2" applyNumberFormat="1" applyFont="1" applyFill="1" applyBorder="1" applyAlignment="1">
      <alignment horizontal="center" vertical="center"/>
    </xf>
    <xf numFmtId="2" fontId="3" fillId="4" borderId="46" xfId="2" applyNumberFormat="1" applyFont="1" applyFill="1" applyBorder="1" applyAlignment="1">
      <alignment horizontal="center" vertical="center"/>
    </xf>
    <xf numFmtId="2" fontId="4" fillId="0" borderId="47" xfId="3" applyNumberFormat="1" applyFont="1" applyBorder="1" applyAlignment="1">
      <alignment horizontal="center" vertical="center"/>
    </xf>
    <xf numFmtId="0" fontId="3" fillId="7" borderId="51" xfId="2" applyFont="1" applyFill="1" applyBorder="1" applyAlignment="1">
      <alignment horizontal="center" vertical="center" wrapText="1"/>
    </xf>
    <xf numFmtId="0" fontId="3" fillId="7" borderId="52" xfId="2" applyFont="1" applyFill="1" applyBorder="1" applyAlignment="1">
      <alignment horizontal="center" vertical="center" wrapText="1"/>
    </xf>
    <xf numFmtId="0" fontId="14" fillId="4" borderId="51" xfId="4" applyFont="1" applyFill="1" applyBorder="1" applyAlignment="1">
      <alignment horizontal="left" vertical="center" wrapText="1"/>
    </xf>
    <xf numFmtId="0" fontId="9" fillId="4" borderId="52" xfId="0" applyFont="1" applyFill="1" applyBorder="1"/>
    <xf numFmtId="2" fontId="16" fillId="0" borderId="51" xfId="3" applyNumberFormat="1" applyFont="1" applyFill="1" applyBorder="1" applyAlignment="1">
      <alignment horizontal="center" vertical="center" wrapText="1"/>
    </xf>
    <xf numFmtId="2" fontId="3" fillId="0" borderId="53" xfId="2" applyNumberFormat="1" applyFont="1" applyFill="1" applyBorder="1" applyAlignment="1">
      <alignment horizontal="center" vertical="center" wrapText="1"/>
    </xf>
    <xf numFmtId="2" fontId="11" fillId="0" borderId="51" xfId="3" applyNumberFormat="1" applyFont="1" applyFill="1" applyBorder="1" applyAlignment="1">
      <alignment horizontal="center" vertical="center" wrapText="1"/>
    </xf>
    <xf numFmtId="2" fontId="4" fillId="0" borderId="53" xfId="2" applyNumberFormat="1" applyFont="1" applyFill="1" applyBorder="1" applyAlignment="1">
      <alignment horizontal="center" vertical="center" wrapText="1"/>
    </xf>
    <xf numFmtId="2" fontId="16" fillId="4" borderId="51" xfId="3" applyNumberFormat="1" applyFont="1" applyFill="1" applyBorder="1" applyAlignment="1">
      <alignment horizontal="center" vertical="center" wrapText="1"/>
    </xf>
    <xf numFmtId="2" fontId="3" fillId="4" borderId="53" xfId="2" applyNumberFormat="1" applyFont="1" applyFill="1" applyBorder="1" applyAlignment="1">
      <alignment horizontal="center" vertical="center" wrapText="1"/>
    </xf>
    <xf numFmtId="2" fontId="11" fillId="4" borderId="51" xfId="3" applyNumberFormat="1" applyFont="1" applyFill="1" applyBorder="1" applyAlignment="1">
      <alignment horizontal="center" vertical="center" wrapText="1"/>
    </xf>
    <xf numFmtId="2" fontId="11" fillId="0" borderId="54" xfId="3" applyNumberFormat="1" applyFont="1" applyFill="1" applyBorder="1" applyAlignment="1">
      <alignment horizontal="center" vertical="center" wrapText="1"/>
    </xf>
    <xf numFmtId="2" fontId="11" fillId="0" borderId="55" xfId="3" applyNumberFormat="1" applyFont="1" applyFill="1" applyBorder="1" applyAlignment="1">
      <alignment horizontal="center" vertical="center" wrapText="1"/>
    </xf>
    <xf numFmtId="2" fontId="4" fillId="0" borderId="55" xfId="3" applyNumberFormat="1" applyFont="1" applyFill="1" applyBorder="1" applyAlignment="1">
      <alignment horizontal="center" vertical="center" wrapText="1"/>
    </xf>
    <xf numFmtId="2" fontId="4" fillId="0" borderId="56" xfId="2" applyNumberFormat="1" applyFont="1" applyFill="1" applyBorder="1" applyAlignment="1">
      <alignment horizontal="center" vertical="center" wrapText="1"/>
    </xf>
    <xf numFmtId="0" fontId="20" fillId="0" borderId="57" xfId="0" applyFont="1" applyBorder="1"/>
    <xf numFmtId="0" fontId="25" fillId="6" borderId="2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/>
    </xf>
    <xf numFmtId="0" fontId="3" fillId="4" borderId="58" xfId="6" applyFont="1" applyFill="1" applyBorder="1" applyAlignment="1" applyProtection="1">
      <alignment vertical="center" wrapText="1"/>
      <protection locked="0"/>
    </xf>
    <xf numFmtId="49" fontId="4" fillId="0" borderId="59" xfId="2" applyNumberFormat="1" applyFont="1" applyFill="1" applyBorder="1" applyAlignment="1">
      <alignment horizontal="left" vertical="center" wrapText="1"/>
    </xf>
    <xf numFmtId="49" fontId="4" fillId="0" borderId="60" xfId="2" applyNumberFormat="1" applyFont="1" applyFill="1" applyBorder="1" applyAlignment="1">
      <alignment horizontal="left" vertical="center" wrapText="1"/>
    </xf>
    <xf numFmtId="0" fontId="3" fillId="4" borderId="61" xfId="6" applyFont="1" applyFill="1" applyBorder="1" applyAlignment="1" applyProtection="1">
      <alignment vertical="center" wrapText="1"/>
      <protection locked="0"/>
    </xf>
    <xf numFmtId="0" fontId="3" fillId="4" borderId="62" xfId="6" applyFont="1" applyFill="1" applyBorder="1" applyAlignment="1" applyProtection="1">
      <alignment vertical="center" wrapText="1"/>
      <protection locked="0"/>
    </xf>
    <xf numFmtId="0" fontId="4" fillId="10" borderId="61" xfId="6" applyFont="1" applyFill="1" applyBorder="1" applyAlignment="1" applyProtection="1">
      <alignment vertical="center" wrapText="1"/>
      <protection locked="0"/>
    </xf>
    <xf numFmtId="49" fontId="4" fillId="0" borderId="66" xfId="2" applyNumberFormat="1" applyFont="1" applyFill="1" applyBorder="1" applyAlignment="1">
      <alignment vertical="center" wrapText="1"/>
    </xf>
    <xf numFmtId="49" fontId="4" fillId="0" borderId="60" xfId="2" applyNumberFormat="1" applyFont="1" applyFill="1" applyBorder="1" applyAlignment="1">
      <alignment vertical="center" wrapText="1"/>
    </xf>
    <xf numFmtId="0" fontId="4" fillId="10" borderId="68" xfId="6" applyFont="1" applyFill="1" applyBorder="1" applyAlignment="1" applyProtection="1">
      <alignment vertical="center" wrapText="1"/>
      <protection locked="0"/>
    </xf>
    <xf numFmtId="0" fontId="3" fillId="7" borderId="70" xfId="2" applyFont="1" applyFill="1" applyBorder="1" applyAlignment="1">
      <alignment horizontal="center" vertical="center" wrapText="1"/>
    </xf>
    <xf numFmtId="0" fontId="3" fillId="4" borderId="71" xfId="6" applyFont="1" applyFill="1" applyBorder="1" applyAlignment="1" applyProtection="1">
      <alignment vertical="center" wrapText="1"/>
      <protection locked="0"/>
    </xf>
    <xf numFmtId="49" fontId="3" fillId="3" borderId="60" xfId="2" applyNumberFormat="1" applyFont="1" applyFill="1" applyBorder="1" applyAlignment="1">
      <alignment horizontal="left" vertical="center" wrapText="1"/>
    </xf>
    <xf numFmtId="49" fontId="3" fillId="3" borderId="69" xfId="2" applyNumberFormat="1" applyFont="1" applyFill="1" applyBorder="1" applyAlignment="1">
      <alignment vertical="center" wrapText="1"/>
    </xf>
    <xf numFmtId="0" fontId="3" fillId="4" borderId="65" xfId="6" applyFont="1" applyFill="1" applyBorder="1" applyAlignment="1" applyProtection="1">
      <alignment vertical="center" wrapText="1"/>
      <protection locked="0"/>
    </xf>
    <xf numFmtId="0" fontId="3" fillId="3" borderId="63" xfId="0" applyFont="1" applyFill="1" applyBorder="1" applyAlignment="1">
      <alignment horizontal="justify" vertical="center" wrapText="1"/>
    </xf>
    <xf numFmtId="0" fontId="4" fillId="0" borderId="59" xfId="0" applyFont="1" applyBorder="1" applyAlignment="1">
      <alignment horizontal="justify" wrapText="1"/>
    </xf>
    <xf numFmtId="0" fontId="4" fillId="0" borderId="60" xfId="0" applyFont="1" applyBorder="1" applyAlignment="1">
      <alignment horizontal="justify" wrapText="1"/>
    </xf>
    <xf numFmtId="49" fontId="3" fillId="3" borderId="72" xfId="2" applyNumberFormat="1" applyFont="1" applyFill="1" applyBorder="1" applyAlignment="1">
      <alignment horizontal="left" vertical="center" wrapText="1"/>
    </xf>
    <xf numFmtId="0" fontId="3" fillId="7" borderId="73" xfId="2" applyFont="1" applyFill="1" applyBorder="1" applyAlignment="1">
      <alignment horizontal="center" vertical="center" wrapText="1"/>
    </xf>
    <xf numFmtId="0" fontId="3" fillId="7" borderId="74" xfId="2" applyFont="1" applyFill="1" applyBorder="1" applyAlignment="1">
      <alignment horizontal="center" vertical="center" wrapText="1"/>
    </xf>
    <xf numFmtId="0" fontId="3" fillId="7" borderId="75" xfId="2" applyFont="1" applyFill="1" applyBorder="1" applyAlignment="1">
      <alignment horizontal="center" vertical="center" wrapText="1"/>
    </xf>
    <xf numFmtId="4" fontId="3" fillId="3" borderId="39" xfId="2" applyNumberFormat="1" applyFont="1" applyFill="1" applyBorder="1" applyAlignment="1">
      <alignment horizontal="right" vertical="center" wrapText="1"/>
    </xf>
    <xf numFmtId="4" fontId="4" fillId="0" borderId="40" xfId="2" applyNumberFormat="1" applyFont="1" applyFill="1" applyBorder="1" applyAlignment="1">
      <alignment horizontal="right" vertical="center" wrapText="1"/>
    </xf>
    <xf numFmtId="4" fontId="3" fillId="3" borderId="40" xfId="2" applyNumberFormat="1" applyFont="1" applyFill="1" applyBorder="1" applyAlignment="1">
      <alignment horizontal="right" vertical="center" wrapText="1"/>
    </xf>
    <xf numFmtId="4" fontId="3" fillId="8" borderId="40" xfId="2" applyNumberFormat="1" applyFont="1" applyFill="1" applyBorder="1" applyAlignment="1">
      <alignment horizontal="right" vertical="center" wrapText="1"/>
    </xf>
    <xf numFmtId="4" fontId="3" fillId="3" borderId="76" xfId="2" applyNumberFormat="1" applyFont="1" applyFill="1" applyBorder="1" applyAlignment="1" applyProtection="1">
      <alignment horizontal="right" vertical="center" wrapText="1"/>
      <protection locked="0"/>
    </xf>
    <xf numFmtId="4" fontId="16" fillId="3" borderId="77" xfId="2" applyNumberFormat="1" applyFont="1" applyFill="1" applyBorder="1" applyAlignment="1">
      <alignment horizontal="right" vertical="center" wrapText="1"/>
    </xf>
    <xf numFmtId="4" fontId="3" fillId="3" borderId="78" xfId="2" applyNumberFormat="1" applyFont="1" applyFill="1" applyBorder="1" applyAlignment="1">
      <alignment horizontal="right" vertical="center" wrapText="1"/>
    </xf>
    <xf numFmtId="4" fontId="16" fillId="3" borderId="78" xfId="2" applyNumberFormat="1" applyFont="1" applyFill="1" applyBorder="1" applyAlignment="1">
      <alignment horizontal="right" vertical="center" wrapText="1"/>
    </xf>
    <xf numFmtId="4" fontId="3" fillId="3" borderId="79" xfId="2" applyNumberFormat="1" applyFont="1" applyFill="1" applyBorder="1" applyAlignment="1">
      <alignment horizontal="right" vertical="center" wrapText="1"/>
    </xf>
    <xf numFmtId="4" fontId="11" fillId="0" borderId="80" xfId="2" applyNumberFormat="1" applyFont="1" applyFill="1" applyBorder="1" applyAlignment="1">
      <alignment horizontal="right" vertical="center" wrapText="1"/>
    </xf>
    <xf numFmtId="4" fontId="16" fillId="3" borderId="80" xfId="2" applyNumberFormat="1" applyFont="1" applyFill="1" applyBorder="1" applyAlignment="1">
      <alignment horizontal="right" vertical="center" wrapText="1"/>
    </xf>
    <xf numFmtId="4" fontId="16" fillId="3" borderId="81" xfId="2" applyNumberFormat="1" applyFont="1" applyFill="1" applyBorder="1" applyAlignment="1">
      <alignment horizontal="right" vertical="center" wrapText="1"/>
    </xf>
    <xf numFmtId="4" fontId="3" fillId="3" borderId="82" xfId="2" applyNumberFormat="1" applyFont="1" applyFill="1" applyBorder="1" applyAlignment="1">
      <alignment horizontal="right" vertical="center" wrapText="1"/>
    </xf>
    <xf numFmtId="4" fontId="16" fillId="3" borderId="82" xfId="2" applyNumberFormat="1" applyFont="1" applyFill="1" applyBorder="1" applyAlignment="1">
      <alignment horizontal="right" vertical="center" wrapText="1"/>
    </xf>
    <xf numFmtId="4" fontId="3" fillId="3" borderId="83" xfId="2" applyNumberFormat="1" applyFont="1" applyFill="1" applyBorder="1" applyAlignment="1">
      <alignment horizontal="right" vertical="center" wrapText="1"/>
    </xf>
    <xf numFmtId="49" fontId="4" fillId="0" borderId="63" xfId="2" applyNumberFormat="1" applyFont="1" applyFill="1" applyBorder="1" applyAlignment="1">
      <alignment horizontal="left" vertical="center" wrapText="1"/>
    </xf>
    <xf numFmtId="0" fontId="4" fillId="10" borderId="64" xfId="6" applyFont="1" applyFill="1" applyBorder="1" applyAlignment="1" applyProtection="1">
      <alignment vertical="center" wrapText="1"/>
      <protection locked="0"/>
    </xf>
    <xf numFmtId="0" fontId="4" fillId="10" borderId="65" xfId="6" applyFont="1" applyFill="1" applyBorder="1" applyAlignment="1" applyProtection="1">
      <alignment vertical="center" wrapText="1"/>
      <protection locked="0"/>
    </xf>
    <xf numFmtId="0" fontId="3" fillId="4" borderId="67" xfId="6" applyFont="1" applyFill="1" applyBorder="1" applyAlignment="1" applyProtection="1">
      <alignment vertical="center" wrapText="1"/>
      <protection locked="0"/>
    </xf>
    <xf numFmtId="49" fontId="4" fillId="0" borderId="66" xfId="2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0" fontId="3" fillId="4" borderId="29" xfId="4" applyFont="1" applyFill="1" applyBorder="1" applyAlignment="1">
      <alignment vertical="center" wrapText="1"/>
    </xf>
    <xf numFmtId="0" fontId="4" fillId="0" borderId="29" xfId="4" applyFont="1" applyFill="1" applyBorder="1" applyAlignment="1">
      <alignment horizontal="left" vertical="center" wrapText="1" indent="8"/>
    </xf>
    <xf numFmtId="0" fontId="4" fillId="0" borderId="32" xfId="4" applyFont="1" applyFill="1" applyBorder="1" applyAlignment="1">
      <alignment horizontal="left" vertical="center" wrapText="1" indent="8"/>
    </xf>
    <xf numFmtId="0" fontId="26" fillId="9" borderId="0" xfId="0" applyFont="1" applyFill="1"/>
    <xf numFmtId="4" fontId="3" fillId="0" borderId="3" xfId="0" applyNumberFormat="1" applyFont="1" applyFill="1" applyBorder="1" applyAlignment="1" applyProtection="1">
      <alignment horizontal="right" vertical="center"/>
    </xf>
    <xf numFmtId="0" fontId="27" fillId="0" borderId="0" xfId="0" applyFont="1"/>
    <xf numFmtId="0" fontId="28" fillId="0" borderId="0" xfId="0" applyFont="1"/>
    <xf numFmtId="0" fontId="29" fillId="5" borderId="27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/>
    </xf>
    <xf numFmtId="164" fontId="31" fillId="0" borderId="31" xfId="0" applyNumberFormat="1" applyFont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/>
    </xf>
    <xf numFmtId="164" fontId="31" fillId="0" borderId="34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left" vertical="center" wrapText="1"/>
    </xf>
    <xf numFmtId="0" fontId="0" fillId="0" borderId="84" xfId="0" applyBorder="1"/>
    <xf numFmtId="4" fontId="3" fillId="4" borderId="85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3" fillId="4" borderId="87" xfId="0" applyNumberFormat="1" applyFont="1" applyFill="1" applyBorder="1" applyAlignment="1" applyProtection="1">
      <alignment horizontal="right" vertical="center"/>
    </xf>
    <xf numFmtId="4" fontId="3" fillId="4" borderId="86" xfId="0" applyNumberFormat="1" applyFont="1" applyFill="1" applyBorder="1" applyAlignment="1" applyProtection="1">
      <alignment horizontal="right" vertical="center"/>
    </xf>
    <xf numFmtId="0" fontId="4" fillId="0" borderId="88" xfId="0" applyFont="1" applyBorder="1"/>
    <xf numFmtId="4" fontId="3" fillId="4" borderId="89" xfId="0" applyNumberFormat="1" applyFont="1" applyFill="1" applyBorder="1" applyAlignment="1" applyProtection="1">
      <alignment horizontal="left" vertical="center" wrapText="1"/>
    </xf>
    <xf numFmtId="0" fontId="32" fillId="0" borderId="0" xfId="0" applyFont="1"/>
    <xf numFmtId="0" fontId="17" fillId="0" borderId="90" xfId="0" applyFont="1" applyBorder="1"/>
    <xf numFmtId="4" fontId="16" fillId="4" borderId="85" xfId="2" applyNumberFormat="1" applyFont="1" applyFill="1" applyBorder="1" applyAlignment="1">
      <alignment horizontal="right" vertical="center" wrapText="1"/>
    </xf>
    <xf numFmtId="4" fontId="11" fillId="8" borderId="85" xfId="2" applyNumberFormat="1" applyFont="1" applyFill="1" applyBorder="1" applyAlignment="1">
      <alignment horizontal="right" vertical="center" wrapText="1"/>
    </xf>
    <xf numFmtId="4" fontId="16" fillId="4" borderId="86" xfId="2" applyNumberFormat="1" applyFont="1" applyFill="1" applyBorder="1" applyAlignment="1">
      <alignment horizontal="right" vertical="center" wrapText="1"/>
    </xf>
    <xf numFmtId="0" fontId="21" fillId="10" borderId="44" xfId="6" applyFont="1" applyFill="1" applyBorder="1" applyAlignment="1" applyProtection="1">
      <alignment vertical="center" wrapText="1"/>
      <protection locked="0"/>
    </xf>
    <xf numFmtId="2" fontId="21" fillId="10" borderId="44" xfId="6" applyNumberFormat="1" applyFont="1" applyFill="1" applyBorder="1" applyAlignment="1" applyProtection="1">
      <alignment vertical="top" wrapText="1"/>
    </xf>
    <xf numFmtId="49" fontId="21" fillId="0" borderId="44" xfId="2" applyNumberFormat="1" applyFont="1" applyFill="1" applyBorder="1" applyAlignment="1">
      <alignment vertical="center" wrapText="1"/>
    </xf>
    <xf numFmtId="0" fontId="3" fillId="4" borderId="44" xfId="0" applyFont="1" applyFill="1" applyBorder="1"/>
    <xf numFmtId="0" fontId="21" fillId="0" borderId="44" xfId="0" applyFont="1" applyBorder="1"/>
    <xf numFmtId="4" fontId="16" fillId="4" borderId="93" xfId="2" applyNumberFormat="1" applyFont="1" applyFill="1" applyBorder="1" applyAlignment="1">
      <alignment horizontal="right" vertical="center" wrapText="1"/>
    </xf>
    <xf numFmtId="4" fontId="16" fillId="4" borderId="88" xfId="2" applyNumberFormat="1" applyFont="1" applyFill="1" applyBorder="1" applyAlignment="1">
      <alignment horizontal="right" vertical="center" wrapText="1"/>
    </xf>
    <xf numFmtId="4" fontId="11" fillId="0" borderId="88" xfId="2" applyNumberFormat="1" applyFont="1" applyFill="1" applyBorder="1" applyAlignment="1">
      <alignment horizontal="right" vertical="center" wrapText="1"/>
    </xf>
    <xf numFmtId="4" fontId="11" fillId="0" borderId="85" xfId="2" applyNumberFormat="1" applyFont="1" applyFill="1" applyBorder="1" applyAlignment="1">
      <alignment horizontal="right" vertical="center" wrapText="1"/>
    </xf>
    <xf numFmtId="4" fontId="16" fillId="4" borderId="96" xfId="2" applyNumberFormat="1" applyFont="1" applyFill="1" applyBorder="1" applyAlignment="1">
      <alignment horizontal="right" vertical="center" wrapText="1"/>
    </xf>
    <xf numFmtId="4" fontId="16" fillId="4" borderId="42" xfId="2" applyNumberFormat="1" applyFont="1" applyFill="1" applyBorder="1" applyAlignment="1">
      <alignment vertical="center" wrapText="1"/>
    </xf>
    <xf numFmtId="0" fontId="16" fillId="2" borderId="99" xfId="2" applyFont="1" applyFill="1" applyBorder="1" applyAlignment="1">
      <alignment horizontal="center" vertical="center" wrapText="1"/>
    </xf>
    <xf numFmtId="0" fontId="16" fillId="2" borderId="91" xfId="2" applyFont="1" applyFill="1" applyBorder="1" applyAlignment="1">
      <alignment horizontal="center" vertical="center" wrapText="1"/>
    </xf>
    <xf numFmtId="49" fontId="21" fillId="0" borderId="60" xfId="2" applyNumberFormat="1" applyFont="1" applyFill="1" applyBorder="1" applyAlignment="1">
      <alignment vertical="center" wrapText="1"/>
    </xf>
    <xf numFmtId="0" fontId="21" fillId="10" borderId="61" xfId="6" applyFont="1" applyFill="1" applyBorder="1" applyAlignment="1" applyProtection="1">
      <alignment vertical="center" wrapText="1"/>
      <protection locked="0"/>
    </xf>
    <xf numFmtId="0" fontId="21" fillId="10" borderId="62" xfId="6" applyFont="1" applyFill="1" applyBorder="1" applyAlignment="1" applyProtection="1">
      <protection locked="0"/>
    </xf>
    <xf numFmtId="0" fontId="21" fillId="10" borderId="71" xfId="6" applyFont="1" applyFill="1" applyBorder="1" applyAlignment="1" applyProtection="1">
      <alignment wrapText="1"/>
      <protection locked="0"/>
    </xf>
    <xf numFmtId="0" fontId="3" fillId="4" borderId="60" xfId="0" applyFont="1" applyFill="1" applyBorder="1"/>
    <xf numFmtId="0" fontId="21" fillId="10" borderId="100" xfId="6" applyFont="1" applyFill="1" applyBorder="1" applyAlignment="1" applyProtection="1">
      <alignment vertical="center" wrapText="1"/>
      <protection locked="0"/>
    </xf>
    <xf numFmtId="0" fontId="21" fillId="10" borderId="101" xfId="6" applyFont="1" applyFill="1" applyBorder="1" applyAlignment="1" applyProtection="1">
      <alignment vertical="center" wrapText="1"/>
      <protection locked="0"/>
    </xf>
    <xf numFmtId="49" fontId="3" fillId="4" borderId="60" xfId="2" applyNumberFormat="1" applyFont="1" applyFill="1" applyBorder="1" applyAlignment="1">
      <alignment vertical="center" wrapText="1"/>
    </xf>
    <xf numFmtId="0" fontId="0" fillId="0" borderId="0" xfId="0" applyBorder="1"/>
    <xf numFmtId="0" fontId="21" fillId="0" borderId="72" xfId="2" applyFont="1" applyBorder="1"/>
    <xf numFmtId="4" fontId="11" fillId="0" borderId="40" xfId="2" applyNumberFormat="1" applyFont="1" applyFill="1" applyBorder="1" applyAlignment="1">
      <alignment vertical="center" wrapText="1"/>
    </xf>
    <xf numFmtId="4" fontId="16" fillId="4" borderId="40" xfId="2" applyNumberFormat="1" applyFont="1" applyFill="1" applyBorder="1" applyAlignment="1">
      <alignment vertical="center" wrapText="1"/>
    </xf>
    <xf numFmtId="4" fontId="11" fillId="0" borderId="76" xfId="2" applyNumberFormat="1" applyFont="1" applyBorder="1"/>
    <xf numFmtId="0" fontId="16" fillId="2" borderId="102" xfId="2" applyFont="1" applyFill="1" applyBorder="1" applyAlignment="1">
      <alignment horizontal="center" vertical="center" wrapText="1"/>
    </xf>
    <xf numFmtId="4" fontId="16" fillId="4" borderId="80" xfId="2" applyNumberFormat="1" applyFont="1" applyFill="1" applyBorder="1" applyAlignment="1">
      <alignment vertical="center" wrapText="1"/>
    </xf>
    <xf numFmtId="4" fontId="16" fillId="4" borderId="41" xfId="2" applyNumberFormat="1" applyFont="1" applyFill="1" applyBorder="1" applyAlignment="1">
      <alignment vertical="center" wrapText="1"/>
    </xf>
    <xf numFmtId="4" fontId="11" fillId="8" borderId="88" xfId="2" applyNumberFormat="1" applyFont="1" applyFill="1" applyBorder="1" applyAlignment="1">
      <alignment vertical="center" wrapText="1"/>
    </xf>
    <xf numFmtId="4" fontId="11" fillId="8" borderId="85" xfId="2" applyNumberFormat="1" applyFont="1" applyFill="1" applyBorder="1" applyAlignment="1">
      <alignment vertical="center" wrapText="1"/>
    </xf>
    <xf numFmtId="4" fontId="16" fillId="4" borderId="88" xfId="2" applyNumberFormat="1" applyFont="1" applyFill="1" applyBorder="1" applyAlignment="1">
      <alignment vertical="center" wrapText="1"/>
    </xf>
    <xf numFmtId="4" fontId="16" fillId="4" borderId="85" xfId="2" applyNumberFormat="1" applyFont="1" applyFill="1" applyBorder="1" applyAlignment="1">
      <alignment vertical="center" wrapText="1"/>
    </xf>
    <xf numFmtId="4" fontId="11" fillId="8" borderId="96" xfId="2" applyNumberFormat="1" applyFont="1" applyFill="1" applyBorder="1" applyAlignment="1">
      <alignment vertical="center" wrapText="1"/>
    </xf>
    <xf numFmtId="4" fontId="11" fillId="8" borderId="86" xfId="2" applyNumberFormat="1" applyFont="1" applyFill="1" applyBorder="1" applyAlignment="1">
      <alignment vertical="center" wrapText="1"/>
    </xf>
    <xf numFmtId="49" fontId="3" fillId="4" borderId="103" xfId="2" applyNumberFormat="1" applyFont="1" applyFill="1" applyBorder="1" applyAlignment="1">
      <alignment vertical="center" wrapText="1"/>
    </xf>
    <xf numFmtId="0" fontId="16" fillId="2" borderId="14" xfId="2" applyFont="1" applyFill="1" applyBorder="1" applyAlignment="1">
      <alignment horizontal="center" vertical="center" wrapText="1"/>
    </xf>
    <xf numFmtId="4" fontId="16" fillId="4" borderId="79" xfId="2" applyNumberFormat="1" applyFont="1" applyFill="1" applyBorder="1" applyAlignment="1">
      <alignment vertical="center" wrapText="1"/>
    </xf>
    <xf numFmtId="0" fontId="0" fillId="0" borderId="13" xfId="0" applyBorder="1"/>
    <xf numFmtId="164" fontId="30" fillId="5" borderId="15" xfId="0" applyNumberFormat="1" applyFont="1" applyFill="1" applyBorder="1" applyAlignment="1">
      <alignment horizontal="center"/>
    </xf>
    <xf numFmtId="164" fontId="31" fillId="5" borderId="31" xfId="0" applyNumberFormat="1" applyFont="1" applyFill="1" applyBorder="1" applyAlignment="1">
      <alignment horizontal="center" vertical="center"/>
    </xf>
    <xf numFmtId="164" fontId="30" fillId="5" borderId="33" xfId="0" applyNumberFormat="1" applyFont="1" applyFill="1" applyBorder="1" applyAlignment="1">
      <alignment horizontal="center"/>
    </xf>
    <xf numFmtId="164" fontId="31" fillId="5" borderId="34" xfId="0" applyNumberFormat="1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19" fillId="0" borderId="106" xfId="6" applyFont="1" applyFill="1" applyBorder="1" applyAlignment="1" applyProtection="1">
      <alignment vertical="center" wrapText="1"/>
      <protection locked="0"/>
    </xf>
    <xf numFmtId="0" fontId="5" fillId="9" borderId="107" xfId="0" applyFont="1" applyFill="1" applyBorder="1" applyAlignment="1">
      <alignment horizontal="left" vertical="center"/>
    </xf>
    <xf numFmtId="0" fontId="19" fillId="0" borderId="108" xfId="6" applyFont="1" applyFill="1" applyBorder="1" applyAlignment="1" applyProtection="1">
      <alignment vertical="center" wrapText="1"/>
      <protection locked="0"/>
    </xf>
    <xf numFmtId="0" fontId="5" fillId="0" borderId="107" xfId="0" applyFont="1" applyFill="1" applyBorder="1" applyAlignment="1">
      <alignment horizontal="left" vertical="center"/>
    </xf>
    <xf numFmtId="0" fontId="19" fillId="4" borderId="108" xfId="6" applyFont="1" applyFill="1" applyBorder="1" applyAlignment="1" applyProtection="1">
      <alignment vertical="center" wrapText="1"/>
      <protection locked="0"/>
    </xf>
    <xf numFmtId="0" fontId="5" fillId="0" borderId="109" xfId="0" applyFont="1" applyFill="1" applyBorder="1" applyAlignment="1">
      <alignment horizontal="left" vertical="center"/>
    </xf>
    <xf numFmtId="49" fontId="21" fillId="0" borderId="69" xfId="2" applyNumberFormat="1" applyFont="1" applyFill="1" applyBorder="1" applyAlignment="1">
      <alignment vertical="center" wrapText="1"/>
    </xf>
    <xf numFmtId="0" fontId="21" fillId="10" borderId="110" xfId="6" applyFont="1" applyFill="1" applyBorder="1" applyAlignment="1" applyProtection="1">
      <alignment vertical="center" wrapText="1"/>
      <protection locked="0"/>
    </xf>
    <xf numFmtId="0" fontId="21" fillId="10" borderId="111" xfId="6" applyFont="1" applyFill="1" applyBorder="1" applyAlignment="1" applyProtection="1">
      <alignment vertical="center" wrapText="1"/>
      <protection locked="0"/>
    </xf>
    <xf numFmtId="0" fontId="19" fillId="4" borderId="64" xfId="6" applyFont="1" applyFill="1" applyBorder="1" applyAlignment="1" applyProtection="1">
      <alignment wrapText="1"/>
      <protection locked="0"/>
    </xf>
    <xf numFmtId="49" fontId="21" fillId="0" borderId="63" xfId="2" applyNumberFormat="1" applyFont="1" applyFill="1" applyBorder="1" applyAlignment="1">
      <alignment vertical="center" wrapText="1"/>
    </xf>
    <xf numFmtId="0" fontId="3" fillId="4" borderId="59" xfId="0" applyFont="1" applyFill="1" applyBorder="1"/>
    <xf numFmtId="0" fontId="3" fillId="2" borderId="112" xfId="2" applyFont="1" applyFill="1" applyBorder="1" applyAlignment="1">
      <alignment horizontal="center" vertical="center" wrapText="1"/>
    </xf>
    <xf numFmtId="0" fontId="19" fillId="4" borderId="92" xfId="6" applyFont="1" applyFill="1" applyBorder="1" applyAlignment="1" applyProtection="1">
      <alignment vertical="top" wrapText="1"/>
      <protection locked="0"/>
    </xf>
    <xf numFmtId="0" fontId="19" fillId="7" borderId="112" xfId="6" applyFont="1" applyFill="1" applyBorder="1" applyAlignment="1" applyProtection="1">
      <alignment horizontal="center" vertical="center" wrapText="1"/>
      <protection locked="0"/>
    </xf>
    <xf numFmtId="4" fontId="16" fillId="4" borderId="80" xfId="2" applyNumberFormat="1" applyFont="1" applyFill="1" applyBorder="1" applyAlignment="1">
      <alignment horizontal="right" vertical="center" wrapText="1"/>
    </xf>
    <xf numFmtId="4" fontId="16" fillId="4" borderId="41" xfId="2" applyNumberFormat="1" applyFont="1" applyFill="1" applyBorder="1" applyAlignment="1">
      <alignment horizontal="right" vertical="center" wrapText="1"/>
    </xf>
    <xf numFmtId="4" fontId="16" fillId="4" borderId="42" xfId="2" applyNumberFormat="1" applyFont="1" applyFill="1" applyBorder="1" applyAlignment="1">
      <alignment horizontal="right" vertical="center" wrapText="1"/>
    </xf>
    <xf numFmtId="0" fontId="17" fillId="0" borderId="0" xfId="0" applyFont="1"/>
    <xf numFmtId="0" fontId="34" fillId="0" borderId="18" xfId="0" applyFont="1" applyFill="1" applyBorder="1" applyAlignment="1">
      <alignment horizontal="justify" vertical="top"/>
    </xf>
    <xf numFmtId="0" fontId="34" fillId="0" borderId="105" xfId="0" applyFont="1" applyFill="1" applyBorder="1" applyAlignment="1">
      <alignment horizontal="justify" vertical="top"/>
    </xf>
  </cellXfs>
  <cellStyles count="7">
    <cellStyle name="Dziesiętny" xfId="3" builtinId="3"/>
    <cellStyle name="Dziesiętny 2" xfId="5"/>
    <cellStyle name="MAND_x000d_CHECK.COMMAND_x000e_RENAME.COMMAND_x0008_SHOW.BAR_x000b_DELETE.MENU_x000e_DELETE.COMMAND_x000e_GET.CHA" xfId="6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O17" sqref="O17"/>
    </sheetView>
  </sheetViews>
  <sheetFormatPr defaultRowHeight="15" x14ac:dyDescent="0.25"/>
  <cols>
    <col min="1" max="1" width="4.140625" style="39" customWidth="1"/>
    <col min="2" max="2" width="46.7109375" customWidth="1"/>
    <col min="3" max="3" width="12.5703125" style="14" customWidth="1"/>
    <col min="4" max="4" width="12.5703125" style="19" customWidth="1"/>
    <col min="5" max="5" width="11.5703125" style="14" customWidth="1"/>
    <col min="6" max="6" width="12" style="19" customWidth="1"/>
    <col min="7" max="7" width="11.5703125" customWidth="1"/>
    <col min="8" max="8" width="12.140625" customWidth="1"/>
    <col min="9" max="9" width="10.42578125" customWidth="1"/>
    <col min="10" max="10" width="12.28515625" customWidth="1"/>
  </cols>
  <sheetData>
    <row r="1" spans="2:15" ht="15.75" thickBot="1" x14ac:dyDescent="0.3">
      <c r="B1" s="93" t="s">
        <v>9</v>
      </c>
    </row>
    <row r="2" spans="2:15" ht="16.5" thickTop="1" thickBot="1" x14ac:dyDescent="0.3">
      <c r="C2" s="262" t="s">
        <v>32</v>
      </c>
      <c r="D2" s="263"/>
      <c r="E2" s="263"/>
      <c r="F2" s="264"/>
      <c r="G2" s="262" t="s">
        <v>94</v>
      </c>
      <c r="H2" s="263"/>
      <c r="I2" s="263"/>
      <c r="J2" s="264"/>
    </row>
    <row r="3" spans="2:15" ht="39.75" thickTop="1" thickBot="1" x14ac:dyDescent="0.3">
      <c r="B3" s="155"/>
      <c r="C3" s="164" t="s">
        <v>21</v>
      </c>
      <c r="D3" s="165" t="s">
        <v>22</v>
      </c>
      <c r="E3" s="165" t="s">
        <v>23</v>
      </c>
      <c r="F3" s="166" t="s">
        <v>24</v>
      </c>
      <c r="G3" s="165" t="s">
        <v>21</v>
      </c>
      <c r="H3" s="165" t="s">
        <v>22</v>
      </c>
      <c r="I3" s="165" t="s">
        <v>23</v>
      </c>
      <c r="J3" s="166" t="s">
        <v>24</v>
      </c>
      <c r="L3" s="265"/>
      <c r="M3" s="260" t="s">
        <v>90</v>
      </c>
      <c r="N3" s="99" t="s">
        <v>91</v>
      </c>
      <c r="O3" s="100" t="s">
        <v>91</v>
      </c>
    </row>
    <row r="4" spans="2:15" ht="15.75" thickTop="1" x14ac:dyDescent="0.25">
      <c r="B4" s="146" t="s">
        <v>10</v>
      </c>
      <c r="C4" s="94">
        <v>29545.552879206993</v>
      </c>
      <c r="D4" s="33">
        <v>25926.48141</v>
      </c>
      <c r="E4" s="56">
        <v>83440.172879206992</v>
      </c>
      <c r="F4" s="167">
        <v>71911.983089999994</v>
      </c>
      <c r="G4" s="172">
        <f>C4/N$6</f>
        <v>7061.3315889886389</v>
      </c>
      <c r="H4" s="173">
        <f>D4/N$5</f>
        <v>6112.6217526956088</v>
      </c>
      <c r="I4" s="174">
        <f>E4/O$6</f>
        <v>19960.172126434969</v>
      </c>
      <c r="J4" s="175">
        <f>F4/O$5</f>
        <v>17028.155782846286</v>
      </c>
      <c r="L4" s="266"/>
      <c r="M4" s="261" t="s">
        <v>4</v>
      </c>
      <c r="N4" s="7" t="s">
        <v>3</v>
      </c>
      <c r="O4" s="11" t="s">
        <v>5</v>
      </c>
    </row>
    <row r="5" spans="2:15" x14ac:dyDescent="0.25">
      <c r="B5" s="147" t="s">
        <v>16</v>
      </c>
      <c r="C5" s="77">
        <v>24581.532879206992</v>
      </c>
      <c r="D5" s="20">
        <v>22015.52421</v>
      </c>
      <c r="E5" s="57">
        <v>67404.002879206993</v>
      </c>
      <c r="F5" s="168">
        <v>58096.534319999999</v>
      </c>
      <c r="G5" s="176">
        <f t="shared" ref="G5:G35" si="0">C5/N$6</f>
        <v>5874.9401419346887</v>
      </c>
      <c r="H5" s="103">
        <f t="shared" ref="H5:H35" si="1">D5/N$5</f>
        <v>5190.5451439753542</v>
      </c>
      <c r="I5" s="106">
        <f t="shared" ref="I5:I35" si="2">E5/O$6</f>
        <v>16124.073729177973</v>
      </c>
      <c r="J5" s="107">
        <f t="shared" ref="J5:J35" si="3">F5/O$5</f>
        <v>13756.773132042907</v>
      </c>
      <c r="L5" s="8">
        <v>2013</v>
      </c>
      <c r="M5" s="256">
        <v>4.2163000000000004</v>
      </c>
      <c r="N5" s="6">
        <v>4.2414666666666667</v>
      </c>
      <c r="O5" s="47">
        <v>4.223122222222222</v>
      </c>
    </row>
    <row r="6" spans="2:15" ht="15.75" thickBot="1" x14ac:dyDescent="0.3">
      <c r="B6" s="148" t="s">
        <v>17</v>
      </c>
      <c r="C6" s="77">
        <v>4964.0200000000004</v>
      </c>
      <c r="D6" s="20">
        <v>3910.9572000000003</v>
      </c>
      <c r="E6" s="57">
        <v>16036.17</v>
      </c>
      <c r="F6" s="168">
        <v>13815.448769999999</v>
      </c>
      <c r="G6" s="176">
        <f t="shared" si="0"/>
        <v>1186.3914470539501</v>
      </c>
      <c r="H6" s="103">
        <f t="shared" si="1"/>
        <v>922.07660872025406</v>
      </c>
      <c r="I6" s="106">
        <f t="shared" si="2"/>
        <v>3836.098397256997</v>
      </c>
      <c r="J6" s="107">
        <f t="shared" si="3"/>
        <v>3271.3826508033812</v>
      </c>
      <c r="L6" s="9">
        <v>2014</v>
      </c>
      <c r="M6" s="258">
        <v>4.1755000000000004</v>
      </c>
      <c r="N6" s="48">
        <v>4.1841333333333326</v>
      </c>
      <c r="O6" s="10">
        <v>4.1803333333333335</v>
      </c>
    </row>
    <row r="7" spans="2:15" ht="15.75" thickTop="1" x14ac:dyDescent="0.25">
      <c r="B7" s="149" t="s">
        <v>11</v>
      </c>
      <c r="C7" s="94">
        <v>18804.892781099992</v>
      </c>
      <c r="D7" s="33">
        <v>17819.01353</v>
      </c>
      <c r="E7" s="56">
        <v>56093.952781099993</v>
      </c>
      <c r="F7" s="167">
        <v>49814.18939</v>
      </c>
      <c r="G7" s="177">
        <f t="shared" si="0"/>
        <v>4494.3340192552805</v>
      </c>
      <c r="H7" s="33">
        <f t="shared" si="1"/>
        <v>4201.1443046430477</v>
      </c>
      <c r="I7" s="56">
        <f t="shared" si="2"/>
        <v>13418.535869811018</v>
      </c>
      <c r="J7" s="62">
        <f t="shared" si="3"/>
        <v>11795.583165430528</v>
      </c>
    </row>
    <row r="8" spans="2:15" x14ac:dyDescent="0.25">
      <c r="B8" s="148" t="s">
        <v>97</v>
      </c>
      <c r="C8" s="77">
        <v>13424.362781099993</v>
      </c>
      <c r="D8" s="20">
        <v>14735.82078</v>
      </c>
      <c r="E8" s="57">
        <v>42727.062781099994</v>
      </c>
      <c r="F8" s="168">
        <v>39013.885390000003</v>
      </c>
      <c r="G8" s="176">
        <f t="shared" si="0"/>
        <v>3208.3974652895054</v>
      </c>
      <c r="H8" s="103">
        <f t="shared" si="1"/>
        <v>3474.2276523843952</v>
      </c>
      <c r="I8" s="106">
        <f t="shared" si="2"/>
        <v>10220.97028492943</v>
      </c>
      <c r="J8" s="107">
        <f t="shared" si="3"/>
        <v>9238.1615631931109</v>
      </c>
    </row>
    <row r="9" spans="2:15" x14ac:dyDescent="0.25">
      <c r="B9" s="148" t="s">
        <v>96</v>
      </c>
      <c r="C9" s="77">
        <v>5380.53</v>
      </c>
      <c r="D9" s="20">
        <v>3083.1927500000002</v>
      </c>
      <c r="E9" s="57">
        <v>13366.89</v>
      </c>
      <c r="F9" s="168">
        <v>10800.304</v>
      </c>
      <c r="G9" s="176">
        <f t="shared" si="0"/>
        <v>1285.9365539657756</v>
      </c>
      <c r="H9" s="103">
        <f t="shared" si="1"/>
        <v>726.91665225865268</v>
      </c>
      <c r="I9" s="106">
        <f t="shared" si="2"/>
        <v>3197.5655848815882</v>
      </c>
      <c r="J9" s="107">
        <f t="shared" si="3"/>
        <v>2557.421602237418</v>
      </c>
    </row>
    <row r="10" spans="2:15" x14ac:dyDescent="0.25">
      <c r="B10" s="150" t="s">
        <v>12</v>
      </c>
      <c r="C10" s="76">
        <v>10740.660098107001</v>
      </c>
      <c r="D10" s="34">
        <v>8107.4678800000002</v>
      </c>
      <c r="E10" s="58">
        <v>27346.220098106998</v>
      </c>
      <c r="F10" s="169">
        <v>22097.793699999995</v>
      </c>
      <c r="G10" s="177">
        <f t="shared" si="0"/>
        <v>2566.9975697333584</v>
      </c>
      <c r="H10" s="33">
        <f t="shared" si="1"/>
        <v>1911.4774480525605</v>
      </c>
      <c r="I10" s="56">
        <f t="shared" si="2"/>
        <v>6541.6362566239532</v>
      </c>
      <c r="J10" s="62">
        <f t="shared" si="3"/>
        <v>5232.5726174157608</v>
      </c>
    </row>
    <row r="11" spans="2:15" x14ac:dyDescent="0.25">
      <c r="B11" s="182" t="s">
        <v>107</v>
      </c>
      <c r="C11" s="77">
        <v>0</v>
      </c>
      <c r="D11" s="20">
        <v>0</v>
      </c>
      <c r="E11" s="57">
        <v>0</v>
      </c>
      <c r="F11" s="168">
        <v>0</v>
      </c>
      <c r="G11" s="176">
        <f t="shared" si="0"/>
        <v>0</v>
      </c>
      <c r="H11" s="103">
        <f t="shared" si="1"/>
        <v>0</v>
      </c>
      <c r="I11" s="106">
        <f t="shared" si="2"/>
        <v>0</v>
      </c>
      <c r="J11" s="107">
        <f t="shared" si="3"/>
        <v>0</v>
      </c>
    </row>
    <row r="12" spans="2:15" x14ac:dyDescent="0.25">
      <c r="B12" s="183" t="s">
        <v>98</v>
      </c>
      <c r="C12" s="77">
        <v>113.89362246111114</v>
      </c>
      <c r="D12" s="20">
        <v>148.59911</v>
      </c>
      <c r="E12" s="57">
        <v>346.96362246111113</v>
      </c>
      <c r="F12" s="168">
        <v>373.89648999999997</v>
      </c>
      <c r="G12" s="176">
        <f t="shared" si="0"/>
        <v>27.22036163469404</v>
      </c>
      <c r="H12" s="103">
        <f t="shared" si="1"/>
        <v>35.034840935525445</v>
      </c>
      <c r="I12" s="106">
        <f t="shared" si="2"/>
        <v>82.999032563857213</v>
      </c>
      <c r="J12" s="107">
        <f t="shared" si="3"/>
        <v>88.535559788571376</v>
      </c>
    </row>
    <row r="13" spans="2:15" x14ac:dyDescent="0.25">
      <c r="B13" s="151" t="s">
        <v>99</v>
      </c>
      <c r="C13" s="77">
        <v>8505.7068292175554</v>
      </c>
      <c r="D13" s="20">
        <v>4652.5995899999998</v>
      </c>
      <c r="E13" s="57">
        <v>17190.356829217555</v>
      </c>
      <c r="F13" s="168">
        <v>13307.96652</v>
      </c>
      <c r="G13" s="176">
        <f t="shared" si="0"/>
        <v>2032.8479404458647</v>
      </c>
      <c r="H13" s="103">
        <f t="shared" si="1"/>
        <v>1096.9317822451353</v>
      </c>
      <c r="I13" s="106">
        <f t="shared" si="2"/>
        <v>4112.1976307832438</v>
      </c>
      <c r="J13" s="107">
        <f t="shared" si="3"/>
        <v>3151.2151009916311</v>
      </c>
    </row>
    <row r="14" spans="2:15" x14ac:dyDescent="0.25">
      <c r="B14" s="184" t="s">
        <v>100</v>
      </c>
      <c r="C14" s="77">
        <v>1940.1201923467788</v>
      </c>
      <c r="D14" s="20">
        <v>2726.0288999999998</v>
      </c>
      <c r="E14" s="57">
        <v>8123.5401923467789</v>
      </c>
      <c r="F14" s="168">
        <v>7714.4971599999999</v>
      </c>
      <c r="G14" s="176">
        <f t="shared" si="0"/>
        <v>463.68507831493082</v>
      </c>
      <c r="H14" s="103">
        <f t="shared" si="1"/>
        <v>642.70902360818582</v>
      </c>
      <c r="I14" s="106">
        <f t="shared" si="2"/>
        <v>1943.2757018611223</v>
      </c>
      <c r="J14" s="107">
        <f t="shared" si="3"/>
        <v>1826.7283668481193</v>
      </c>
    </row>
    <row r="15" spans="2:15" x14ac:dyDescent="0.25">
      <c r="B15" s="152" t="s">
        <v>18</v>
      </c>
      <c r="C15" s="77">
        <v>0</v>
      </c>
      <c r="D15" s="20">
        <v>0</v>
      </c>
      <c r="E15" s="57">
        <v>0</v>
      </c>
      <c r="F15" s="168">
        <v>0</v>
      </c>
      <c r="G15" s="176">
        <f t="shared" si="0"/>
        <v>0</v>
      </c>
      <c r="H15" s="103">
        <f t="shared" si="1"/>
        <v>0</v>
      </c>
      <c r="I15" s="106">
        <f t="shared" si="2"/>
        <v>0</v>
      </c>
      <c r="J15" s="107">
        <f t="shared" si="3"/>
        <v>0</v>
      </c>
    </row>
    <row r="16" spans="2:15" x14ac:dyDescent="0.25">
      <c r="B16" s="151" t="s">
        <v>13</v>
      </c>
      <c r="C16" s="77">
        <v>108.82703477499999</v>
      </c>
      <c r="D16" s="20">
        <v>24.729990000000001</v>
      </c>
      <c r="E16" s="57">
        <v>162.75703477499999</v>
      </c>
      <c r="F16" s="168">
        <v>91.895949999999999</v>
      </c>
      <c r="G16" s="176">
        <f t="shared" si="0"/>
        <v>26.009456703498934</v>
      </c>
      <c r="H16" s="103">
        <f t="shared" si="1"/>
        <v>5.8305279620257142</v>
      </c>
      <c r="I16" s="106">
        <f t="shared" si="2"/>
        <v>38.933984875608004</v>
      </c>
      <c r="J16" s="107">
        <f t="shared" si="3"/>
        <v>21.760191906462044</v>
      </c>
    </row>
    <row r="17" spans="2:10" x14ac:dyDescent="0.25">
      <c r="B17" s="185" t="s">
        <v>101</v>
      </c>
      <c r="C17" s="76">
        <v>299.89966422877785</v>
      </c>
      <c r="D17" s="34">
        <v>852.70850999999971</v>
      </c>
      <c r="E17" s="58">
        <v>2216.5296642287735</v>
      </c>
      <c r="F17" s="169">
        <v>1357.330559999994</v>
      </c>
      <c r="G17" s="177">
        <f t="shared" si="0"/>
        <v>71.675455903758149</v>
      </c>
      <c r="H17" s="33">
        <f t="shared" si="1"/>
        <v>201.0409551727389</v>
      </c>
      <c r="I17" s="56">
        <f t="shared" si="2"/>
        <v>530.22797166783516</v>
      </c>
      <c r="J17" s="62">
        <f t="shared" si="3"/>
        <v>321.40451745811936</v>
      </c>
    </row>
    <row r="18" spans="2:10" x14ac:dyDescent="0.25">
      <c r="B18" s="153" t="s">
        <v>19</v>
      </c>
      <c r="C18" s="77">
        <v>35.496145648110989</v>
      </c>
      <c r="D18" s="20">
        <v>-13.37912</v>
      </c>
      <c r="E18" s="57">
        <v>39.506145648110987</v>
      </c>
      <c r="F18" s="168">
        <v>11.39706</v>
      </c>
      <c r="G18" s="176">
        <f t="shared" si="0"/>
        <v>8.4835120729368878</v>
      </c>
      <c r="H18" s="103">
        <f t="shared" si="1"/>
        <v>-3.1543616987834397</v>
      </c>
      <c r="I18" s="106">
        <f t="shared" si="2"/>
        <v>9.4504773897083929</v>
      </c>
      <c r="J18" s="107">
        <f t="shared" si="3"/>
        <v>2.698728428940147</v>
      </c>
    </row>
    <row r="19" spans="2:10" x14ac:dyDescent="0.25">
      <c r="B19" s="153" t="s">
        <v>102</v>
      </c>
      <c r="C19" s="77">
        <v>123.52658253500005</v>
      </c>
      <c r="D19" s="20">
        <v>256.29473000000002</v>
      </c>
      <c r="E19" s="57">
        <v>622.98658253500003</v>
      </c>
      <c r="F19" s="168">
        <v>680.72125000000005</v>
      </c>
      <c r="G19" s="176">
        <f t="shared" si="0"/>
        <v>29.522620981246629</v>
      </c>
      <c r="H19" s="103">
        <f t="shared" si="1"/>
        <v>60.42596821854076</v>
      </c>
      <c r="I19" s="106">
        <f t="shared" si="2"/>
        <v>149.02796807312018</v>
      </c>
      <c r="J19" s="107">
        <f t="shared" si="3"/>
        <v>161.18909521917698</v>
      </c>
    </row>
    <row r="20" spans="2:10" ht="23.25" thickBot="1" x14ac:dyDescent="0.3">
      <c r="B20" s="154" t="s">
        <v>14</v>
      </c>
      <c r="C20" s="77">
        <v>0</v>
      </c>
      <c r="D20" s="20">
        <v>0</v>
      </c>
      <c r="E20" s="57">
        <v>0</v>
      </c>
      <c r="F20" s="168">
        <v>0</v>
      </c>
      <c r="G20" s="176">
        <f t="shared" si="0"/>
        <v>0</v>
      </c>
      <c r="H20" s="103">
        <f t="shared" si="1"/>
        <v>0</v>
      </c>
      <c r="I20" s="106">
        <f t="shared" si="2"/>
        <v>0</v>
      </c>
      <c r="J20" s="107">
        <f t="shared" si="3"/>
        <v>0</v>
      </c>
    </row>
    <row r="21" spans="2:10" ht="15.75" thickTop="1" x14ac:dyDescent="0.25">
      <c r="B21" s="156" t="s">
        <v>15</v>
      </c>
      <c r="C21" s="76">
        <v>211.8692273418888</v>
      </c>
      <c r="D21" s="34">
        <v>583.03465999999958</v>
      </c>
      <c r="E21" s="58">
        <v>1633.0492273418847</v>
      </c>
      <c r="F21" s="169">
        <v>688.00636999999392</v>
      </c>
      <c r="G21" s="177">
        <f t="shared" si="0"/>
        <v>50.636346995448399</v>
      </c>
      <c r="H21" s="33">
        <f t="shared" si="1"/>
        <v>137.4606252554147</v>
      </c>
      <c r="I21" s="56">
        <f t="shared" si="2"/>
        <v>390.65048098442344</v>
      </c>
      <c r="J21" s="62">
        <f t="shared" si="3"/>
        <v>162.91415066788252</v>
      </c>
    </row>
    <row r="22" spans="2:10" x14ac:dyDescent="0.25">
      <c r="B22" s="151" t="s">
        <v>103</v>
      </c>
      <c r="C22" s="77">
        <v>15.661271089666666</v>
      </c>
      <c r="D22" s="40">
        <v>0</v>
      </c>
      <c r="E22" s="57">
        <v>15.661271089666666</v>
      </c>
      <c r="F22" s="168">
        <v>0</v>
      </c>
      <c r="G22" s="176">
        <f t="shared" si="0"/>
        <v>3.7430143453841502</v>
      </c>
      <c r="H22" s="103">
        <f t="shared" si="1"/>
        <v>0</v>
      </c>
      <c r="I22" s="104">
        <f t="shared" si="2"/>
        <v>3.7464168143688701</v>
      </c>
      <c r="J22" s="105">
        <f t="shared" si="3"/>
        <v>0</v>
      </c>
    </row>
    <row r="23" spans="2:10" x14ac:dyDescent="0.25">
      <c r="B23" s="148" t="s">
        <v>20</v>
      </c>
      <c r="C23" s="77">
        <v>-240.05</v>
      </c>
      <c r="D23" s="40">
        <v>0</v>
      </c>
      <c r="E23" s="57">
        <v>-310.05</v>
      </c>
      <c r="F23" s="168">
        <v>-158</v>
      </c>
      <c r="G23" s="176">
        <f t="shared" si="0"/>
        <v>-57.371498677543748</v>
      </c>
      <c r="H23" s="103">
        <f t="shared" si="1"/>
        <v>0</v>
      </c>
      <c r="I23" s="104">
        <f t="shared" si="2"/>
        <v>-74.168726576828007</v>
      </c>
      <c r="J23" s="105">
        <f t="shared" si="3"/>
        <v>-37.413077738692543</v>
      </c>
    </row>
    <row r="24" spans="2:10" x14ac:dyDescent="0.25">
      <c r="B24" s="157" t="s">
        <v>25</v>
      </c>
      <c r="C24" s="76">
        <v>436.25795625222213</v>
      </c>
      <c r="D24" s="34">
        <v>583.03465999999958</v>
      </c>
      <c r="E24" s="58">
        <v>1927.4379562522181</v>
      </c>
      <c r="F24" s="169">
        <v>846.00636999999392</v>
      </c>
      <c r="G24" s="177">
        <f t="shared" si="0"/>
        <v>104.26483132760799</v>
      </c>
      <c r="H24" s="33">
        <f t="shared" si="1"/>
        <v>137.4606252554147</v>
      </c>
      <c r="I24" s="108">
        <f t="shared" si="2"/>
        <v>461.07279074688256</v>
      </c>
      <c r="J24" s="109">
        <f t="shared" si="3"/>
        <v>200.32722840657507</v>
      </c>
    </row>
    <row r="25" spans="2:10" x14ac:dyDescent="0.25">
      <c r="B25" s="158" t="s">
        <v>26</v>
      </c>
      <c r="C25" s="76">
        <v>0</v>
      </c>
      <c r="D25" s="44">
        <v>0</v>
      </c>
      <c r="E25" s="58">
        <v>0</v>
      </c>
      <c r="F25" s="169">
        <v>0</v>
      </c>
      <c r="G25" s="177">
        <f t="shared" si="0"/>
        <v>0</v>
      </c>
      <c r="H25" s="33">
        <f t="shared" si="1"/>
        <v>0</v>
      </c>
      <c r="I25" s="56">
        <f t="shared" si="2"/>
        <v>0</v>
      </c>
      <c r="J25" s="62">
        <f t="shared" si="3"/>
        <v>0</v>
      </c>
    </row>
    <row r="26" spans="2:10" x14ac:dyDescent="0.25">
      <c r="B26" s="159" t="s">
        <v>104</v>
      </c>
      <c r="C26" s="76">
        <v>436.25795625222213</v>
      </c>
      <c r="D26" s="34">
        <v>583.03465999999958</v>
      </c>
      <c r="E26" s="58">
        <v>1927.4379562522181</v>
      </c>
      <c r="F26" s="169">
        <v>846.00636999999392</v>
      </c>
      <c r="G26" s="177">
        <f t="shared" si="0"/>
        <v>104.26483132760799</v>
      </c>
      <c r="H26" s="33">
        <f t="shared" si="1"/>
        <v>137.4606252554147</v>
      </c>
      <c r="I26" s="56">
        <f t="shared" si="2"/>
        <v>461.07279074688256</v>
      </c>
      <c r="J26" s="62">
        <f t="shared" si="3"/>
        <v>200.32722840657507</v>
      </c>
    </row>
    <row r="27" spans="2:10" ht="21" customHeight="1" x14ac:dyDescent="0.25">
      <c r="B27" s="186" t="s">
        <v>105</v>
      </c>
      <c r="C27" s="77">
        <v>436.25795625220985</v>
      </c>
      <c r="D27" s="40">
        <v>583.03465999999958</v>
      </c>
      <c r="E27" s="57">
        <v>1927.4379562522147</v>
      </c>
      <c r="F27" s="168">
        <v>846.00636999999392</v>
      </c>
      <c r="G27" s="176">
        <f t="shared" si="0"/>
        <v>104.26483132760507</v>
      </c>
      <c r="H27" s="103">
        <f t="shared" si="1"/>
        <v>137.4606252554147</v>
      </c>
      <c r="I27" s="104">
        <f t="shared" si="2"/>
        <v>461.07279074688176</v>
      </c>
      <c r="J27" s="105">
        <f t="shared" si="3"/>
        <v>200.32722840657507</v>
      </c>
    </row>
    <row r="28" spans="2:10" x14ac:dyDescent="0.25">
      <c r="B28" s="148" t="s">
        <v>106</v>
      </c>
      <c r="C28" s="77">
        <v>-240.05</v>
      </c>
      <c r="D28" s="40">
        <v>0</v>
      </c>
      <c r="E28" s="57">
        <v>-310.05</v>
      </c>
      <c r="F28" s="168">
        <v>-158</v>
      </c>
      <c r="G28" s="176">
        <f t="shared" si="0"/>
        <v>-57.371498677543748</v>
      </c>
      <c r="H28" s="103">
        <f t="shared" si="1"/>
        <v>0</v>
      </c>
      <c r="I28" s="104">
        <f t="shared" si="2"/>
        <v>-74.168726576828007</v>
      </c>
      <c r="J28" s="105">
        <f t="shared" si="3"/>
        <v>-37.413077738692543</v>
      </c>
    </row>
    <row r="29" spans="2:10" ht="22.5" x14ac:dyDescent="0.25">
      <c r="B29" s="160" t="s">
        <v>29</v>
      </c>
      <c r="C29" s="76">
        <v>6.0603419325256244E-2</v>
      </c>
      <c r="D29" s="35">
        <v>8.0993122245112514E-2</v>
      </c>
      <c r="E29" s="58">
        <v>0.26775289484608955</v>
      </c>
      <c r="F29" s="169">
        <v>0.11752422633939712</v>
      </c>
      <c r="G29" s="177">
        <f t="shared" si="0"/>
        <v>1.4484103277123798E-2</v>
      </c>
      <c r="H29" s="33">
        <f t="shared" si="1"/>
        <v>1.909554609532375E-2</v>
      </c>
      <c r="I29" s="56">
        <f t="shared" si="2"/>
        <v>6.4050608766307998E-2</v>
      </c>
      <c r="J29" s="62">
        <f t="shared" si="3"/>
        <v>2.7828753267187104E-2</v>
      </c>
    </row>
    <row r="30" spans="2:10" x14ac:dyDescent="0.25">
      <c r="B30" s="161" t="s">
        <v>27</v>
      </c>
      <c r="C30" s="95">
        <v>6.0603419325256244E-2</v>
      </c>
      <c r="D30" s="36">
        <v>8.0993122245112514E-2</v>
      </c>
      <c r="E30" s="59">
        <v>0.26775289484608955</v>
      </c>
      <c r="F30" s="170">
        <v>0.11752422633939712</v>
      </c>
      <c r="G30" s="176">
        <f t="shared" si="0"/>
        <v>1.4484103277123798E-2</v>
      </c>
      <c r="H30" s="103">
        <f t="shared" si="1"/>
        <v>1.909554609532375E-2</v>
      </c>
      <c r="I30" s="104">
        <f t="shared" si="2"/>
        <v>6.4050608766307998E-2</v>
      </c>
      <c r="J30" s="105">
        <f t="shared" si="3"/>
        <v>2.7828753267187104E-2</v>
      </c>
    </row>
    <row r="31" spans="2:10" x14ac:dyDescent="0.25">
      <c r="B31" s="162" t="s">
        <v>28</v>
      </c>
      <c r="C31" s="95">
        <v>6.0603419325256244E-2</v>
      </c>
      <c r="D31" s="36">
        <v>8.0993122245112514E-2</v>
      </c>
      <c r="E31" s="59">
        <v>0.26775289484608955</v>
      </c>
      <c r="F31" s="170">
        <v>0.11752422633939712</v>
      </c>
      <c r="G31" s="176">
        <f t="shared" si="0"/>
        <v>1.4484103277123798E-2</v>
      </c>
      <c r="H31" s="103">
        <f t="shared" si="1"/>
        <v>1.909554609532375E-2</v>
      </c>
      <c r="I31" s="104">
        <f t="shared" si="2"/>
        <v>6.4050608766307998E-2</v>
      </c>
      <c r="J31" s="105">
        <f t="shared" si="3"/>
        <v>2.7828753267187104E-2</v>
      </c>
    </row>
    <row r="32" spans="2:10" ht="22.5" x14ac:dyDescent="0.25">
      <c r="B32" s="157" t="s">
        <v>30</v>
      </c>
      <c r="C32" s="76">
        <v>6.0603419325256244E-2</v>
      </c>
      <c r="D32" s="35">
        <v>8.0993122245112514E-2</v>
      </c>
      <c r="E32" s="58">
        <v>0.26775289484608955</v>
      </c>
      <c r="F32" s="169">
        <v>0.11752422633939712</v>
      </c>
      <c r="G32" s="177">
        <f t="shared" si="0"/>
        <v>1.4484103277123798E-2</v>
      </c>
      <c r="H32" s="33">
        <f t="shared" si="1"/>
        <v>1.909554609532375E-2</v>
      </c>
      <c r="I32" s="56">
        <f t="shared" si="2"/>
        <v>6.4050608766307998E-2</v>
      </c>
      <c r="J32" s="62">
        <f t="shared" si="3"/>
        <v>2.7828753267187104E-2</v>
      </c>
    </row>
    <row r="33" spans="2:10" x14ac:dyDescent="0.25">
      <c r="B33" s="162" t="s">
        <v>27</v>
      </c>
      <c r="C33" s="95">
        <v>6.0603419325256244E-2</v>
      </c>
      <c r="D33" s="36">
        <v>8.0993122245112514E-2</v>
      </c>
      <c r="E33" s="59">
        <v>0.26775289484608955</v>
      </c>
      <c r="F33" s="170">
        <v>0.11752422633939712</v>
      </c>
      <c r="G33" s="176">
        <f t="shared" si="0"/>
        <v>1.4484103277123798E-2</v>
      </c>
      <c r="H33" s="103">
        <f t="shared" si="1"/>
        <v>1.909554609532375E-2</v>
      </c>
      <c r="I33" s="104">
        <f t="shared" si="2"/>
        <v>6.4050608766307998E-2</v>
      </c>
      <c r="J33" s="105">
        <f t="shared" si="3"/>
        <v>2.7828753267187104E-2</v>
      </c>
    </row>
    <row r="34" spans="2:10" x14ac:dyDescent="0.25">
      <c r="B34" s="162" t="s">
        <v>28</v>
      </c>
      <c r="C34" s="95">
        <v>6.0603419325256244E-2</v>
      </c>
      <c r="D34" s="36">
        <v>8.0993122245112514E-2</v>
      </c>
      <c r="E34" s="59">
        <v>0.26775289484608955</v>
      </c>
      <c r="F34" s="170">
        <v>0.11752422633939712</v>
      </c>
      <c r="G34" s="176">
        <f t="shared" si="0"/>
        <v>1.4484103277123798E-2</v>
      </c>
      <c r="H34" s="103">
        <f t="shared" si="1"/>
        <v>1.909554609532375E-2</v>
      </c>
      <c r="I34" s="104">
        <f t="shared" si="2"/>
        <v>6.4050608766307998E-2</v>
      </c>
      <c r="J34" s="105">
        <f t="shared" si="3"/>
        <v>2.7828753267187104E-2</v>
      </c>
    </row>
    <row r="35" spans="2:10" ht="22.5" customHeight="1" thickBot="1" x14ac:dyDescent="0.3">
      <c r="B35" s="163" t="s">
        <v>31</v>
      </c>
      <c r="C35" s="96">
        <v>0</v>
      </c>
      <c r="D35" s="37">
        <v>0</v>
      </c>
      <c r="E35" s="60">
        <v>0</v>
      </c>
      <c r="F35" s="171">
        <v>0</v>
      </c>
      <c r="G35" s="178">
        <f t="shared" si="0"/>
        <v>0</v>
      </c>
      <c r="H35" s="179">
        <f t="shared" si="1"/>
        <v>0</v>
      </c>
      <c r="I35" s="180">
        <f t="shared" si="2"/>
        <v>0</v>
      </c>
      <c r="J35" s="181">
        <f t="shared" si="3"/>
        <v>0</v>
      </c>
    </row>
    <row r="36" spans="2:10" ht="15.75" thickTop="1" x14ac:dyDescent="0.25"/>
  </sheetData>
  <mergeCells count="3">
    <mergeCell ref="C2:F2"/>
    <mergeCell ref="G2:J2"/>
    <mergeCell ref="L3:L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J55" sqref="J55"/>
    </sheetView>
  </sheetViews>
  <sheetFormatPr defaultRowHeight="15" x14ac:dyDescent="0.25"/>
  <cols>
    <col min="1" max="1" width="4.42578125" customWidth="1"/>
    <col min="2" max="2" width="55.42578125" customWidth="1"/>
    <col min="3" max="3" width="13.140625" style="14" customWidth="1"/>
    <col min="4" max="4" width="13.140625" style="19" customWidth="1"/>
    <col min="5" max="5" width="12" customWidth="1"/>
    <col min="6" max="6" width="13.42578125" customWidth="1"/>
  </cols>
  <sheetData>
    <row r="1" spans="1:14" ht="16.5" thickTop="1" thickBot="1" x14ac:dyDescent="0.3">
      <c r="B1" s="213" t="s">
        <v>95</v>
      </c>
      <c r="C1" s="267" t="s">
        <v>32</v>
      </c>
      <c r="D1" s="268"/>
      <c r="E1" s="270" t="s">
        <v>94</v>
      </c>
      <c r="F1" s="271"/>
    </row>
    <row r="2" spans="1:14" ht="25.5" customHeight="1" thickTop="1" thickBot="1" x14ac:dyDescent="0.3">
      <c r="A2" s="205"/>
      <c r="B2" s="300" t="s">
        <v>33</v>
      </c>
      <c r="C2" s="243" t="s">
        <v>92</v>
      </c>
      <c r="D2" s="228" t="s">
        <v>93</v>
      </c>
      <c r="E2" s="243" t="s">
        <v>92</v>
      </c>
      <c r="F2" s="228" t="s">
        <v>93</v>
      </c>
      <c r="K2" s="265"/>
      <c r="L2" s="98" t="s">
        <v>90</v>
      </c>
      <c r="M2" s="196" t="s">
        <v>91</v>
      </c>
      <c r="N2" s="197" t="s">
        <v>91</v>
      </c>
    </row>
    <row r="3" spans="1:14" ht="15.75" thickTop="1" x14ac:dyDescent="0.25">
      <c r="A3" s="205"/>
      <c r="B3" s="299" t="s">
        <v>108</v>
      </c>
      <c r="C3" s="301">
        <v>31225.762874342003</v>
      </c>
      <c r="D3" s="302">
        <v>31668.55877</v>
      </c>
      <c r="E3" s="303">
        <f>C3/L$5</f>
        <v>7478.3290322936173</v>
      </c>
      <c r="F3" s="302">
        <f>D3/L$4</f>
        <v>7510.983272063183</v>
      </c>
      <c r="K3" s="266"/>
      <c r="L3" s="97" t="s">
        <v>4</v>
      </c>
      <c r="M3" s="198" t="s">
        <v>3</v>
      </c>
      <c r="N3" s="199" t="s">
        <v>5</v>
      </c>
    </row>
    <row r="4" spans="1:14" x14ac:dyDescent="0.25">
      <c r="A4" s="205"/>
      <c r="B4" s="217" t="s">
        <v>109</v>
      </c>
      <c r="C4" s="224">
        <v>28329.576343092001</v>
      </c>
      <c r="D4" s="225">
        <v>28552.55588</v>
      </c>
      <c r="E4" s="102">
        <f>C4/L$5</f>
        <v>6784.714727120584</v>
      </c>
      <c r="F4" s="215">
        <f t="shared" ref="F4:F23" si="0">D4/L$4</f>
        <v>6771.9459905604435</v>
      </c>
      <c r="K4" s="8">
        <v>2013</v>
      </c>
      <c r="L4" s="6">
        <v>4.2163000000000004</v>
      </c>
      <c r="M4" s="256">
        <v>4.2414666666666667</v>
      </c>
      <c r="N4" s="257">
        <v>4.223122222222222</v>
      </c>
    </row>
    <row r="5" spans="1:14" ht="15.75" thickBot="1" x14ac:dyDescent="0.3">
      <c r="A5" s="205"/>
      <c r="B5" s="218" t="s">
        <v>34</v>
      </c>
      <c r="C5" s="224">
        <v>2205.64</v>
      </c>
      <c r="D5" s="225">
        <v>1307.94722</v>
      </c>
      <c r="E5" s="102">
        <f t="shared" ref="E5:E23" si="1">C5/L$5</f>
        <v>528.23374446174103</v>
      </c>
      <c r="F5" s="215">
        <f t="shared" si="0"/>
        <v>310.21208642648764</v>
      </c>
      <c r="K5" s="9">
        <v>2014</v>
      </c>
      <c r="L5" s="48">
        <v>4.1755000000000004</v>
      </c>
      <c r="M5" s="258">
        <v>4.1841333333333326</v>
      </c>
      <c r="N5" s="259">
        <v>4.1803333333333335</v>
      </c>
    </row>
    <row r="6" spans="1:14" ht="15.75" thickTop="1" x14ac:dyDescent="0.25">
      <c r="A6" s="205"/>
      <c r="B6" s="217" t="s">
        <v>35</v>
      </c>
      <c r="C6" s="224">
        <v>0</v>
      </c>
      <c r="D6" s="225">
        <v>1069.5593000000001</v>
      </c>
      <c r="E6" s="102">
        <f t="shared" si="1"/>
        <v>0</v>
      </c>
      <c r="F6" s="215">
        <f t="shared" si="0"/>
        <v>253.67248535445771</v>
      </c>
    </row>
    <row r="7" spans="1:14" x14ac:dyDescent="0.25">
      <c r="A7" s="205"/>
      <c r="B7" s="219" t="s">
        <v>39</v>
      </c>
      <c r="C7" s="224">
        <v>0</v>
      </c>
      <c r="D7" s="225">
        <v>4.3699999999944339E-3</v>
      </c>
      <c r="E7" s="102">
        <f t="shared" si="1"/>
        <v>0</v>
      </c>
      <c r="F7" s="215">
        <f t="shared" si="0"/>
        <v>1.0364537627764708E-3</v>
      </c>
    </row>
    <row r="8" spans="1:14" x14ac:dyDescent="0.25">
      <c r="A8" s="205"/>
      <c r="B8" s="218" t="s">
        <v>36</v>
      </c>
      <c r="C8" s="224">
        <v>0</v>
      </c>
      <c r="D8" s="225">
        <v>0</v>
      </c>
      <c r="E8" s="102">
        <f t="shared" si="1"/>
        <v>0</v>
      </c>
      <c r="F8" s="215">
        <f t="shared" si="0"/>
        <v>0</v>
      </c>
    </row>
    <row r="9" spans="1:14" x14ac:dyDescent="0.25">
      <c r="A9" s="205"/>
      <c r="B9" s="217" t="s">
        <v>37</v>
      </c>
      <c r="C9" s="224">
        <v>1.0856300000000374</v>
      </c>
      <c r="D9" s="225">
        <v>0</v>
      </c>
      <c r="E9" s="102">
        <f t="shared" si="1"/>
        <v>0.26000000000000895</v>
      </c>
      <c r="F9" s="215">
        <f t="shared" si="0"/>
        <v>0</v>
      </c>
    </row>
    <row r="10" spans="1:14" x14ac:dyDescent="0.25">
      <c r="A10" s="205"/>
      <c r="B10" s="218" t="s">
        <v>38</v>
      </c>
      <c r="C10" s="224">
        <v>143.53100000000001</v>
      </c>
      <c r="D10" s="225">
        <v>203.49199999999999</v>
      </c>
      <c r="E10" s="102">
        <f t="shared" si="1"/>
        <v>34.374565920249069</v>
      </c>
      <c r="F10" s="215">
        <f t="shared" si="0"/>
        <v>48.263169129331395</v>
      </c>
    </row>
    <row r="11" spans="1:14" x14ac:dyDescent="0.25">
      <c r="A11" s="205"/>
      <c r="B11" s="219" t="s">
        <v>110</v>
      </c>
      <c r="C11" s="224">
        <v>545.92990125000006</v>
      </c>
      <c r="D11" s="225">
        <v>535</v>
      </c>
      <c r="E11" s="102">
        <f t="shared" si="1"/>
        <v>130.74599479104299</v>
      </c>
      <c r="F11" s="215">
        <f t="shared" si="0"/>
        <v>126.8885041386998</v>
      </c>
    </row>
    <row r="12" spans="1:14" x14ac:dyDescent="0.25">
      <c r="A12" s="205"/>
      <c r="B12" s="220" t="s">
        <v>40</v>
      </c>
      <c r="C12" s="223">
        <v>46987.934549822996</v>
      </c>
      <c r="D12" s="214">
        <v>45605.958399999996</v>
      </c>
      <c r="E12" s="78">
        <f t="shared" si="1"/>
        <v>11253.247407453717</v>
      </c>
      <c r="F12" s="214">
        <f t="shared" si="0"/>
        <v>10816.582880724804</v>
      </c>
    </row>
    <row r="13" spans="1:14" x14ac:dyDescent="0.25">
      <c r="A13" s="205"/>
      <c r="B13" s="219" t="s">
        <v>111</v>
      </c>
      <c r="C13" s="224">
        <v>24582.856952639999</v>
      </c>
      <c r="D13" s="225">
        <v>25115.12902</v>
      </c>
      <c r="E13" s="102">
        <f t="shared" si="1"/>
        <v>5887.4043713663023</v>
      </c>
      <c r="F13" s="215">
        <f t="shared" si="0"/>
        <v>5956.6750515855128</v>
      </c>
    </row>
    <row r="14" spans="1:14" x14ac:dyDescent="0.25">
      <c r="A14" s="205"/>
      <c r="B14" s="217" t="s">
        <v>112</v>
      </c>
      <c r="C14" s="224">
        <v>18088.681469633</v>
      </c>
      <c r="D14" s="225">
        <v>16482.278730000002</v>
      </c>
      <c r="E14" s="102">
        <f t="shared" si="1"/>
        <v>4332.0995017681707</v>
      </c>
      <c r="F14" s="215">
        <f t="shared" si="0"/>
        <v>3909.1807342931006</v>
      </c>
    </row>
    <row r="15" spans="1:14" x14ac:dyDescent="0.25">
      <c r="A15" s="205"/>
      <c r="B15" s="217" t="s">
        <v>113</v>
      </c>
      <c r="C15" s="224">
        <v>0</v>
      </c>
      <c r="D15" s="225">
        <v>0</v>
      </c>
      <c r="E15" s="102">
        <f t="shared" si="1"/>
        <v>0</v>
      </c>
      <c r="F15" s="215">
        <f t="shared" si="0"/>
        <v>0</v>
      </c>
    </row>
    <row r="16" spans="1:14" x14ac:dyDescent="0.25">
      <c r="A16" s="205"/>
      <c r="B16" s="219" t="s">
        <v>41</v>
      </c>
      <c r="C16" s="224">
        <v>2253.09888181</v>
      </c>
      <c r="D16" s="225">
        <v>805.35970999999995</v>
      </c>
      <c r="E16" s="102">
        <f t="shared" si="1"/>
        <v>539.59978010058671</v>
      </c>
      <c r="F16" s="215">
        <f t="shared" si="0"/>
        <v>191.01100728126553</v>
      </c>
    </row>
    <row r="17" spans="1:6" x14ac:dyDescent="0.25">
      <c r="A17" s="205"/>
      <c r="B17" s="219" t="s">
        <v>42</v>
      </c>
      <c r="C17" s="224">
        <v>0</v>
      </c>
      <c r="D17" s="225">
        <v>0</v>
      </c>
      <c r="E17" s="102">
        <f t="shared" si="1"/>
        <v>0</v>
      </c>
      <c r="F17" s="215">
        <f t="shared" si="0"/>
        <v>0</v>
      </c>
    </row>
    <row r="18" spans="1:6" x14ac:dyDescent="0.25">
      <c r="A18" s="205"/>
      <c r="B18" s="219" t="s">
        <v>114</v>
      </c>
      <c r="C18" s="224">
        <v>0</v>
      </c>
      <c r="D18" s="225">
        <v>0</v>
      </c>
      <c r="E18" s="102">
        <f t="shared" si="1"/>
        <v>0</v>
      </c>
      <c r="F18" s="215">
        <f t="shared" si="0"/>
        <v>0</v>
      </c>
    </row>
    <row r="19" spans="1:6" x14ac:dyDescent="0.25">
      <c r="A19" s="205"/>
      <c r="B19" s="219" t="s">
        <v>37</v>
      </c>
      <c r="C19" s="224">
        <v>0</v>
      </c>
      <c r="D19" s="225">
        <v>0</v>
      </c>
      <c r="E19" s="102">
        <f t="shared" si="1"/>
        <v>0</v>
      </c>
      <c r="F19" s="215">
        <f t="shared" si="0"/>
        <v>0</v>
      </c>
    </row>
    <row r="20" spans="1:6" x14ac:dyDescent="0.25">
      <c r="A20" s="205"/>
      <c r="B20" s="221" t="s">
        <v>115</v>
      </c>
      <c r="C20" s="224">
        <v>1161.7805564400001</v>
      </c>
      <c r="D20" s="225">
        <v>2224.9272299999998</v>
      </c>
      <c r="E20" s="102">
        <f t="shared" si="1"/>
        <v>278.23747010896898</v>
      </c>
      <c r="F20" s="215">
        <f t="shared" si="0"/>
        <v>527.69661314422592</v>
      </c>
    </row>
    <row r="21" spans="1:6" x14ac:dyDescent="0.25">
      <c r="A21" s="205"/>
      <c r="B21" s="217" t="s">
        <v>43</v>
      </c>
      <c r="C21" s="224">
        <v>901.51668929999994</v>
      </c>
      <c r="D21" s="225">
        <v>978.26370999999995</v>
      </c>
      <c r="E21" s="102">
        <f t="shared" si="1"/>
        <v>215.90628410968742</v>
      </c>
      <c r="F21" s="215">
        <f t="shared" si="0"/>
        <v>232.01947442070059</v>
      </c>
    </row>
    <row r="22" spans="1:6" x14ac:dyDescent="0.25">
      <c r="A22" s="205"/>
      <c r="B22" s="220" t="s">
        <v>44</v>
      </c>
      <c r="C22" s="223">
        <v>0</v>
      </c>
      <c r="D22" s="214">
        <v>0</v>
      </c>
      <c r="E22" s="78">
        <f t="shared" si="1"/>
        <v>0</v>
      </c>
      <c r="F22" s="214">
        <f t="shared" si="0"/>
        <v>0</v>
      </c>
    </row>
    <row r="23" spans="1:6" ht="15.75" thickBot="1" x14ac:dyDescent="0.3">
      <c r="A23" s="205"/>
      <c r="B23" s="252" t="s">
        <v>45</v>
      </c>
      <c r="C23" s="226">
        <v>78213.697424165002</v>
      </c>
      <c r="D23" s="216">
        <v>77274.517169999992</v>
      </c>
      <c r="E23" s="222">
        <f t="shared" si="1"/>
        <v>18731.576439747336</v>
      </c>
      <c r="F23" s="216">
        <f t="shared" si="0"/>
        <v>18327.566152787986</v>
      </c>
    </row>
    <row r="24" spans="1:6" ht="16.5" thickTop="1" thickBot="1" x14ac:dyDescent="0.3">
      <c r="A24" s="238"/>
      <c r="B24" s="255"/>
      <c r="C24" s="63"/>
      <c r="D24" s="63"/>
    </row>
    <row r="25" spans="1:6" ht="16.5" thickTop="1" thickBot="1" x14ac:dyDescent="0.3">
      <c r="A25" s="238"/>
      <c r="B25" s="238"/>
      <c r="C25" s="269" t="s">
        <v>32</v>
      </c>
      <c r="D25" s="268"/>
      <c r="E25" s="270" t="s">
        <v>94</v>
      </c>
      <c r="F25" s="271"/>
    </row>
    <row r="26" spans="1:6" ht="24" thickTop="1" thickBot="1" x14ac:dyDescent="0.3">
      <c r="A26" s="238"/>
      <c r="B26" s="298" t="s">
        <v>46</v>
      </c>
      <c r="C26" s="229" t="s">
        <v>92</v>
      </c>
      <c r="D26" s="253" t="s">
        <v>93</v>
      </c>
      <c r="E26" s="243" t="s">
        <v>92</v>
      </c>
      <c r="F26" s="228" t="s">
        <v>93</v>
      </c>
    </row>
    <row r="27" spans="1:6" ht="15.75" thickTop="1" x14ac:dyDescent="0.25">
      <c r="A27" s="238"/>
      <c r="B27" s="297" t="s">
        <v>47</v>
      </c>
      <c r="C27" s="227">
        <v>39977.251074411346</v>
      </c>
      <c r="D27" s="254">
        <v>38906.606369999994</v>
      </c>
      <c r="E27" s="244">
        <f>C27/L$5</f>
        <v>9574.2428629891856</v>
      </c>
      <c r="F27" s="245">
        <f>D27/L$4</f>
        <v>9227.6655764532861</v>
      </c>
    </row>
    <row r="28" spans="1:6" x14ac:dyDescent="0.25">
      <c r="B28" s="231" t="s">
        <v>48</v>
      </c>
      <c r="C28" s="80">
        <v>1799.6400000000008</v>
      </c>
      <c r="D28" s="240">
        <v>1799.64</v>
      </c>
      <c r="E28" s="246">
        <f t="shared" ref="E28:E57" si="2">C28/L$5</f>
        <v>430.99988025386193</v>
      </c>
      <c r="F28" s="247">
        <f t="shared" ref="F28:F57" si="3">D28/L$4</f>
        <v>426.82921044517701</v>
      </c>
    </row>
    <row r="29" spans="1:6" x14ac:dyDescent="0.25">
      <c r="B29" s="230" t="s">
        <v>116</v>
      </c>
      <c r="C29" s="80">
        <v>23815.49</v>
      </c>
      <c r="D29" s="240">
        <v>23815.49</v>
      </c>
      <c r="E29" s="246">
        <f t="shared" si="2"/>
        <v>5703.6259130643039</v>
      </c>
      <c r="F29" s="247">
        <f t="shared" si="3"/>
        <v>5648.4334606171287</v>
      </c>
    </row>
    <row r="30" spans="1:6" x14ac:dyDescent="0.25">
      <c r="B30" s="230" t="s">
        <v>50</v>
      </c>
      <c r="C30" s="80">
        <v>0</v>
      </c>
      <c r="D30" s="240">
        <v>0</v>
      </c>
      <c r="E30" s="246">
        <f t="shared" si="2"/>
        <v>0</v>
      </c>
      <c r="F30" s="247">
        <f t="shared" si="3"/>
        <v>0</v>
      </c>
    </row>
    <row r="31" spans="1:6" x14ac:dyDescent="0.25">
      <c r="B31" s="230" t="s">
        <v>51</v>
      </c>
      <c r="C31" s="80">
        <v>11879.869999999999</v>
      </c>
      <c r="D31" s="240">
        <v>10458.700000000001</v>
      </c>
      <c r="E31" s="246">
        <f t="shared" si="2"/>
        <v>2845.1371093282237</v>
      </c>
      <c r="F31" s="247">
        <f t="shared" si="3"/>
        <v>2480.539809785831</v>
      </c>
    </row>
    <row r="32" spans="1:6" x14ac:dyDescent="0.25">
      <c r="B32" s="230" t="s">
        <v>62</v>
      </c>
      <c r="C32" s="80">
        <v>0</v>
      </c>
      <c r="D32" s="240">
        <v>0</v>
      </c>
      <c r="E32" s="246">
        <f t="shared" si="2"/>
        <v>0</v>
      </c>
      <c r="F32" s="247">
        <f t="shared" si="3"/>
        <v>0</v>
      </c>
    </row>
    <row r="33" spans="1:6" x14ac:dyDescent="0.25">
      <c r="B33" s="230" t="s">
        <v>49</v>
      </c>
      <c r="C33" s="80">
        <v>18.983959999999989</v>
      </c>
      <c r="D33" s="240">
        <v>0</v>
      </c>
      <c r="E33" s="246">
        <f t="shared" si="2"/>
        <v>4.5465117949946086</v>
      </c>
      <c r="F33" s="247">
        <f t="shared" si="3"/>
        <v>0</v>
      </c>
    </row>
    <row r="34" spans="1:6" x14ac:dyDescent="0.25">
      <c r="B34" s="231" t="s">
        <v>52</v>
      </c>
      <c r="C34" s="80">
        <v>1063.0188464596663</v>
      </c>
      <c r="D34" s="240">
        <v>2144.77</v>
      </c>
      <c r="E34" s="246">
        <f t="shared" si="2"/>
        <v>254.58480336718145</v>
      </c>
      <c r="F34" s="247">
        <f t="shared" si="3"/>
        <v>508.68534022721337</v>
      </c>
    </row>
    <row r="35" spans="1:6" x14ac:dyDescent="0.25">
      <c r="B35" s="230" t="s">
        <v>55</v>
      </c>
      <c r="C35" s="80">
        <v>1927.4379562522129</v>
      </c>
      <c r="D35" s="240">
        <v>846.00636999999392</v>
      </c>
      <c r="E35" s="246">
        <f t="shared" si="2"/>
        <v>461.60650371266019</v>
      </c>
      <c r="F35" s="247">
        <f t="shared" si="3"/>
        <v>200.65136968431892</v>
      </c>
    </row>
    <row r="36" spans="1:6" x14ac:dyDescent="0.25">
      <c r="B36" s="232" t="s">
        <v>54</v>
      </c>
      <c r="C36" s="80">
        <v>0</v>
      </c>
      <c r="D36" s="240">
        <v>0</v>
      </c>
      <c r="E36" s="246">
        <f t="shared" si="2"/>
        <v>0</v>
      </c>
      <c r="F36" s="247">
        <f t="shared" si="3"/>
        <v>0</v>
      </c>
    </row>
    <row r="37" spans="1:6" x14ac:dyDescent="0.25">
      <c r="B37" s="233" t="s">
        <v>53</v>
      </c>
      <c r="C37" s="80">
        <v>-527.18968830053348</v>
      </c>
      <c r="D37" s="240">
        <v>-158</v>
      </c>
      <c r="E37" s="246">
        <f t="shared" si="2"/>
        <v>-126.25785853204009</v>
      </c>
      <c r="F37" s="247">
        <f t="shared" si="3"/>
        <v>-37.473614306382373</v>
      </c>
    </row>
    <row r="38" spans="1:6" x14ac:dyDescent="0.25">
      <c r="B38" s="234" t="s">
        <v>117</v>
      </c>
      <c r="C38" s="79">
        <v>4295.4899999999989</v>
      </c>
      <c r="D38" s="241">
        <v>4068.7687599999999</v>
      </c>
      <c r="E38" s="248">
        <f t="shared" si="2"/>
        <v>1028.7366782421263</v>
      </c>
      <c r="F38" s="249">
        <f t="shared" si="3"/>
        <v>965.00931148163068</v>
      </c>
    </row>
    <row r="39" spans="1:6" x14ac:dyDescent="0.25">
      <c r="B39" s="231" t="s">
        <v>118</v>
      </c>
      <c r="C39" s="80">
        <v>1351.28</v>
      </c>
      <c r="D39" s="240">
        <v>2111.3044200000004</v>
      </c>
      <c r="E39" s="246">
        <f t="shared" si="2"/>
        <v>323.62112321877618</v>
      </c>
      <c r="F39" s="247">
        <f t="shared" si="3"/>
        <v>500.74814885088824</v>
      </c>
    </row>
    <row r="40" spans="1:6" x14ac:dyDescent="0.25">
      <c r="B40" s="230" t="s">
        <v>57</v>
      </c>
      <c r="C40" s="80">
        <v>1593.87</v>
      </c>
      <c r="D40" s="240">
        <v>881.50929000000008</v>
      </c>
      <c r="E40" s="246">
        <f t="shared" si="2"/>
        <v>381.71955454436591</v>
      </c>
      <c r="F40" s="247">
        <f t="shared" si="3"/>
        <v>209.07176671489219</v>
      </c>
    </row>
    <row r="41" spans="1:6" x14ac:dyDescent="0.25">
      <c r="B41" s="235" t="s">
        <v>119</v>
      </c>
      <c r="C41" s="80">
        <v>0</v>
      </c>
      <c r="D41" s="240">
        <v>0</v>
      </c>
      <c r="E41" s="246">
        <f t="shared" si="2"/>
        <v>0</v>
      </c>
      <c r="F41" s="247">
        <f t="shared" si="3"/>
        <v>0</v>
      </c>
    </row>
    <row r="42" spans="1:6" x14ac:dyDescent="0.25">
      <c r="B42" s="236" t="s">
        <v>120</v>
      </c>
      <c r="C42" s="80">
        <v>296.40999999999997</v>
      </c>
      <c r="D42" s="240">
        <v>277.69600000000003</v>
      </c>
      <c r="E42" s="246">
        <f t="shared" si="2"/>
        <v>70.987905640043095</v>
      </c>
      <c r="F42" s="247">
        <f t="shared" si="3"/>
        <v>65.862486065982026</v>
      </c>
    </row>
    <row r="43" spans="1:6" x14ac:dyDescent="0.25">
      <c r="B43" s="230" t="s">
        <v>121</v>
      </c>
      <c r="C43" s="80">
        <v>421.81</v>
      </c>
      <c r="D43" s="240">
        <v>563.84516000000008</v>
      </c>
      <c r="E43" s="246">
        <f t="shared" si="2"/>
        <v>101.0202370973536</v>
      </c>
      <c r="F43" s="247">
        <f t="shared" si="3"/>
        <v>133.72984844531936</v>
      </c>
    </row>
    <row r="44" spans="1:6" x14ac:dyDescent="0.25">
      <c r="B44" s="230" t="s">
        <v>122</v>
      </c>
      <c r="C44" s="80">
        <v>82.24</v>
      </c>
      <c r="D44" s="240">
        <v>234.41389000000001</v>
      </c>
      <c r="E44" s="246">
        <f t="shared" si="2"/>
        <v>19.695844809004907</v>
      </c>
      <c r="F44" s="247">
        <f t="shared" si="3"/>
        <v>55.597061404549009</v>
      </c>
    </row>
    <row r="45" spans="1:6" ht="12.75" customHeight="1" x14ac:dyDescent="0.25">
      <c r="B45" s="292" t="s">
        <v>123</v>
      </c>
      <c r="C45" s="80">
        <v>549.88</v>
      </c>
      <c r="D45" s="240">
        <v>0</v>
      </c>
      <c r="E45" s="246">
        <f t="shared" si="2"/>
        <v>131.69201293258291</v>
      </c>
      <c r="F45" s="247">
        <f t="shared" si="3"/>
        <v>0</v>
      </c>
    </row>
    <row r="46" spans="1:6" x14ac:dyDescent="0.25">
      <c r="A46" s="205"/>
      <c r="B46" s="295" t="s">
        <v>124</v>
      </c>
      <c r="C46" s="79">
        <v>33940.955930249998</v>
      </c>
      <c r="D46" s="241">
        <v>34299.140820000008</v>
      </c>
      <c r="E46" s="248">
        <f t="shared" si="2"/>
        <v>8128.5967980481364</v>
      </c>
      <c r="F46" s="249">
        <f t="shared" si="3"/>
        <v>8134.8909754998467</v>
      </c>
    </row>
    <row r="47" spans="1:6" x14ac:dyDescent="0.25">
      <c r="A47" s="205"/>
      <c r="B47" s="231" t="s">
        <v>118</v>
      </c>
      <c r="C47" s="80">
        <v>12088.78217604</v>
      </c>
      <c r="D47" s="240">
        <v>10124.66</v>
      </c>
      <c r="E47" s="246">
        <f t="shared" si="2"/>
        <v>2895.1699619303076</v>
      </c>
      <c r="F47" s="247">
        <f t="shared" si="3"/>
        <v>2401.3139482484639</v>
      </c>
    </row>
    <row r="48" spans="1:6" x14ac:dyDescent="0.25">
      <c r="B48" s="296" t="s">
        <v>57</v>
      </c>
      <c r="C48" s="80">
        <v>3023.14248064</v>
      </c>
      <c r="D48" s="240">
        <v>4460.4390999999996</v>
      </c>
      <c r="E48" s="246">
        <f t="shared" si="2"/>
        <v>724.01927449167761</v>
      </c>
      <c r="F48" s="247">
        <f t="shared" si="3"/>
        <v>1057.9036358892865</v>
      </c>
    </row>
    <row r="49" spans="1:6" ht="16.5" customHeight="1" x14ac:dyDescent="0.25">
      <c r="A49" s="205"/>
      <c r="B49" s="293" t="s">
        <v>56</v>
      </c>
      <c r="C49" s="80">
        <v>13485.403839204999</v>
      </c>
      <c r="D49" s="240">
        <v>15724.653860000002</v>
      </c>
      <c r="E49" s="246">
        <f t="shared" si="2"/>
        <v>3229.6500632750563</v>
      </c>
      <c r="F49" s="247">
        <f t="shared" si="3"/>
        <v>3729.4912269051065</v>
      </c>
    </row>
    <row r="50" spans="1:6" x14ac:dyDescent="0.25">
      <c r="A50" s="205"/>
      <c r="B50" s="294" t="s">
        <v>125</v>
      </c>
      <c r="C50" s="80">
        <v>0</v>
      </c>
      <c r="D50" s="240">
        <v>0</v>
      </c>
      <c r="E50" s="246">
        <f t="shared" si="2"/>
        <v>0</v>
      </c>
      <c r="F50" s="247">
        <f t="shared" si="3"/>
        <v>0</v>
      </c>
    </row>
    <row r="51" spans="1:6" x14ac:dyDescent="0.25">
      <c r="B51" s="230" t="s">
        <v>58</v>
      </c>
      <c r="C51" s="80">
        <v>3593.4574343650002</v>
      </c>
      <c r="D51" s="240">
        <v>2632.3573300000003</v>
      </c>
      <c r="E51" s="246">
        <f t="shared" si="2"/>
        <v>860.60530100945994</v>
      </c>
      <c r="F51" s="247">
        <f t="shared" si="3"/>
        <v>624.32875506961079</v>
      </c>
    </row>
    <row r="52" spans="1:6" x14ac:dyDescent="0.25">
      <c r="B52" s="230" t="s">
        <v>121</v>
      </c>
      <c r="C52" s="80">
        <v>135.86000000000001</v>
      </c>
      <c r="D52" s="240">
        <v>181.60379</v>
      </c>
      <c r="E52" s="246">
        <f t="shared" si="2"/>
        <v>32.537420668183451</v>
      </c>
      <c r="F52" s="247">
        <f t="shared" si="3"/>
        <v>43.071837867324426</v>
      </c>
    </row>
    <row r="53" spans="1:6" x14ac:dyDescent="0.25">
      <c r="B53" s="230" t="s">
        <v>122</v>
      </c>
      <c r="C53" s="80">
        <v>167.86</v>
      </c>
      <c r="D53" s="240">
        <v>0</v>
      </c>
      <c r="E53" s="246">
        <f t="shared" si="2"/>
        <v>40.201173512154234</v>
      </c>
      <c r="F53" s="247">
        <f t="shared" si="3"/>
        <v>0</v>
      </c>
    </row>
    <row r="54" spans="1:6" x14ac:dyDescent="0.25">
      <c r="B54" s="230" t="s">
        <v>123</v>
      </c>
      <c r="C54" s="80">
        <v>1446.45</v>
      </c>
      <c r="D54" s="240">
        <v>1175.4267399999999</v>
      </c>
      <c r="E54" s="246">
        <f t="shared" si="2"/>
        <v>346.413603161298</v>
      </c>
      <c r="F54" s="247">
        <f t="shared" si="3"/>
        <v>278.78157152005309</v>
      </c>
    </row>
    <row r="55" spans="1:6" ht="25.5" x14ac:dyDescent="0.25">
      <c r="B55" s="231" t="s">
        <v>59</v>
      </c>
      <c r="C55" s="80">
        <v>0</v>
      </c>
      <c r="D55" s="240">
        <v>0</v>
      </c>
      <c r="E55" s="246">
        <f t="shared" si="2"/>
        <v>0</v>
      </c>
      <c r="F55" s="247">
        <f t="shared" si="3"/>
        <v>0</v>
      </c>
    </row>
    <row r="56" spans="1:6" x14ac:dyDescent="0.25">
      <c r="B56" s="237" t="s">
        <v>61</v>
      </c>
      <c r="C56" s="79">
        <v>78213.697004661342</v>
      </c>
      <c r="D56" s="241">
        <v>77274.515950000001</v>
      </c>
      <c r="E56" s="248">
        <f t="shared" si="2"/>
        <v>18731.576339279447</v>
      </c>
      <c r="F56" s="249">
        <f t="shared" si="3"/>
        <v>18327.565863434764</v>
      </c>
    </row>
    <row r="57" spans="1:6" ht="15.75" thickBot="1" x14ac:dyDescent="0.3">
      <c r="B57" s="239" t="s">
        <v>60</v>
      </c>
      <c r="C57" s="81">
        <v>10.865171416637102</v>
      </c>
      <c r="D57" s="242">
        <v>10.73470369114977</v>
      </c>
      <c r="E57" s="250">
        <f t="shared" si="2"/>
        <v>2.6021246357650822</v>
      </c>
      <c r="F57" s="251">
        <f t="shared" si="3"/>
        <v>2.5460009228825675</v>
      </c>
    </row>
    <row r="58" spans="1:6" ht="15.75" thickTop="1" x14ac:dyDescent="0.25"/>
  </sheetData>
  <mergeCells count="5">
    <mergeCell ref="C1:D1"/>
    <mergeCell ref="C25:D25"/>
    <mergeCell ref="K2:K3"/>
    <mergeCell ref="E1:F1"/>
    <mergeCell ref="E25:F25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workbookViewId="0">
      <selection activeCell="B1" sqref="B1"/>
    </sheetView>
  </sheetViews>
  <sheetFormatPr defaultRowHeight="15" x14ac:dyDescent="0.25"/>
  <cols>
    <col min="1" max="1" width="2.5703125" customWidth="1"/>
    <col min="2" max="2" width="32.42578125" customWidth="1"/>
    <col min="3" max="3" width="10.28515625" customWidth="1"/>
    <col min="4" max="4" width="13" customWidth="1"/>
    <col min="5" max="5" width="11" customWidth="1"/>
    <col min="6" max="6" width="12" customWidth="1"/>
    <col min="7" max="7" width="14.42578125" customWidth="1"/>
    <col min="8" max="8" width="11" customWidth="1"/>
    <col min="9" max="9" width="13.28515625" customWidth="1"/>
    <col min="10" max="10" width="13.42578125" customWidth="1"/>
    <col min="11" max="11" width="12" customWidth="1"/>
    <col min="12" max="12" width="11" customWidth="1"/>
    <col min="15" max="16" width="9.140625" style="194"/>
  </cols>
  <sheetData>
    <row r="1" spans="1:16" ht="15.75" thickBot="1" x14ac:dyDescent="0.3">
      <c r="B1" s="304" t="s">
        <v>77</v>
      </c>
      <c r="I1" s="42"/>
      <c r="J1" s="13"/>
    </row>
    <row r="2" spans="1:16" ht="16.5" thickTop="1" thickBot="1" x14ac:dyDescent="0.3">
      <c r="C2" s="272" t="s">
        <v>94</v>
      </c>
      <c r="D2" s="273"/>
      <c r="E2" s="273"/>
      <c r="F2" s="273"/>
      <c r="G2" s="273"/>
      <c r="H2" s="273"/>
      <c r="I2" s="273"/>
      <c r="J2" s="273"/>
      <c r="K2" s="274"/>
    </row>
    <row r="3" spans="1:16" ht="68.25" thickTop="1" x14ac:dyDescent="0.25">
      <c r="B3" s="1"/>
      <c r="C3" s="3" t="s">
        <v>48</v>
      </c>
      <c r="D3" s="3" t="s">
        <v>116</v>
      </c>
      <c r="E3" s="3" t="s">
        <v>51</v>
      </c>
      <c r="F3" s="3" t="s">
        <v>62</v>
      </c>
      <c r="G3" s="3" t="s">
        <v>49</v>
      </c>
      <c r="H3" s="3" t="s">
        <v>55</v>
      </c>
      <c r="I3" s="3" t="s">
        <v>64</v>
      </c>
      <c r="J3" s="43" t="s">
        <v>53</v>
      </c>
      <c r="K3" s="4" t="s">
        <v>63</v>
      </c>
      <c r="L3" s="12"/>
      <c r="M3" s="265"/>
      <c r="N3" s="98" t="s">
        <v>90</v>
      </c>
      <c r="O3" s="196" t="s">
        <v>91</v>
      </c>
      <c r="P3" s="197" t="s">
        <v>91</v>
      </c>
    </row>
    <row r="4" spans="1:16" ht="15" customHeight="1" x14ac:dyDescent="0.25">
      <c r="B4" s="275" t="s">
        <v>65</v>
      </c>
      <c r="C4" s="276"/>
      <c r="D4" s="276"/>
      <c r="E4" s="276"/>
      <c r="F4" s="276"/>
      <c r="G4" s="276"/>
      <c r="H4" s="276"/>
      <c r="I4" s="276"/>
      <c r="J4" s="277"/>
      <c r="K4" s="278"/>
      <c r="L4" s="12"/>
      <c r="M4" s="266"/>
      <c r="N4" s="97" t="s">
        <v>4</v>
      </c>
      <c r="O4" s="198" t="s">
        <v>3</v>
      </c>
      <c r="P4" s="199" t="s">
        <v>5</v>
      </c>
    </row>
    <row r="5" spans="1:16" x14ac:dyDescent="0.25">
      <c r="B5" s="2" t="s">
        <v>67</v>
      </c>
      <c r="C5" s="21">
        <v>430.99988025386182</v>
      </c>
      <c r="D5" s="21">
        <v>5703.6259130643039</v>
      </c>
      <c r="E5" s="21">
        <v>2503.8606154951503</v>
      </c>
      <c r="F5" s="21">
        <v>341.27649383307386</v>
      </c>
      <c r="G5" s="21">
        <v>259.13064303676202</v>
      </c>
      <c r="H5" s="21">
        <v>0</v>
      </c>
      <c r="I5" s="21">
        <v>9238.8935456831514</v>
      </c>
      <c r="J5" s="21">
        <v>-51.011854867680512</v>
      </c>
      <c r="K5" s="206">
        <v>9187.8816908154695</v>
      </c>
      <c r="L5" s="12"/>
      <c r="M5" s="8">
        <v>2013</v>
      </c>
      <c r="N5" s="6">
        <v>4.2163000000000004</v>
      </c>
      <c r="O5" s="200">
        <v>4.2414666666666667</v>
      </c>
      <c r="P5" s="201">
        <v>4.223122222222222</v>
      </c>
    </row>
    <row r="6" spans="1:16" ht="15.75" thickBot="1" x14ac:dyDescent="0.3">
      <c r="B6" s="187" t="s">
        <v>126</v>
      </c>
      <c r="C6" s="193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38">
        <v>0</v>
      </c>
      <c r="K6" s="207">
        <v>0</v>
      </c>
      <c r="L6" s="12"/>
      <c r="M6" s="9">
        <v>2014</v>
      </c>
      <c r="N6" s="48">
        <v>4.1755000000000004</v>
      </c>
      <c r="O6" s="202">
        <v>4.1841333333333326</v>
      </c>
      <c r="P6" s="203">
        <v>4.1803333333333335</v>
      </c>
    </row>
    <row r="7" spans="1:16" ht="15.75" thickTop="1" x14ac:dyDescent="0.25">
      <c r="B7" s="187" t="s">
        <v>127</v>
      </c>
      <c r="C7" s="193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38">
        <v>0</v>
      </c>
      <c r="K7" s="207">
        <v>0</v>
      </c>
      <c r="L7" s="12"/>
      <c r="M7" s="12"/>
    </row>
    <row r="8" spans="1:16" x14ac:dyDescent="0.25">
      <c r="B8" s="2" t="s">
        <v>68</v>
      </c>
      <c r="C8" s="21">
        <v>430.99988025386182</v>
      </c>
      <c r="D8" s="21">
        <v>5703.6259130643039</v>
      </c>
      <c r="E8" s="21">
        <v>2503.8606154951503</v>
      </c>
      <c r="F8" s="21">
        <v>341.27649383307386</v>
      </c>
      <c r="G8" s="21">
        <v>259.13064303676202</v>
      </c>
      <c r="H8" s="21">
        <v>0</v>
      </c>
      <c r="I8" s="21">
        <v>9238.8935456831514</v>
      </c>
      <c r="J8" s="21">
        <v>-51.011854867680512</v>
      </c>
      <c r="K8" s="206">
        <v>9187.8816908154695</v>
      </c>
      <c r="L8" s="12"/>
    </row>
    <row r="9" spans="1:16" x14ac:dyDescent="0.25">
      <c r="B9" s="187" t="s">
        <v>128</v>
      </c>
      <c r="C9" s="193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38">
        <v>0</v>
      </c>
      <c r="K9" s="207">
        <v>0</v>
      </c>
      <c r="L9" s="12"/>
    </row>
    <row r="10" spans="1:16" x14ac:dyDescent="0.25">
      <c r="B10" s="187" t="s">
        <v>129</v>
      </c>
      <c r="C10" s="193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38">
        <v>0</v>
      </c>
      <c r="K10" s="207">
        <v>0</v>
      </c>
      <c r="L10" s="12"/>
    </row>
    <row r="11" spans="1:16" ht="15" customHeight="1" x14ac:dyDescent="0.35">
      <c r="A11" s="205"/>
      <c r="B11" s="204" t="s">
        <v>130</v>
      </c>
      <c r="C11" s="193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38">
        <v>0</v>
      </c>
      <c r="K11" s="207">
        <v>0</v>
      </c>
      <c r="L11" s="12"/>
      <c r="M11" s="110"/>
      <c r="N11" s="110"/>
      <c r="O11" s="195"/>
    </row>
    <row r="12" spans="1:16" ht="15.75" x14ac:dyDescent="0.25">
      <c r="A12" s="205"/>
      <c r="B12" s="188" t="s">
        <v>69</v>
      </c>
      <c r="C12" s="193">
        <v>0</v>
      </c>
      <c r="D12" s="22">
        <v>0</v>
      </c>
      <c r="E12" s="22">
        <v>341.27649383307386</v>
      </c>
      <c r="F12" s="22">
        <v>-341.27649383307386</v>
      </c>
      <c r="G12" s="22">
        <v>0</v>
      </c>
      <c r="H12" s="22">
        <v>0</v>
      </c>
      <c r="I12" s="22">
        <v>0</v>
      </c>
      <c r="J12" s="22">
        <v>0</v>
      </c>
      <c r="K12" s="207">
        <v>0</v>
      </c>
      <c r="L12" s="12"/>
      <c r="M12" s="212"/>
    </row>
    <row r="13" spans="1:16" x14ac:dyDescent="0.25">
      <c r="B13" s="187" t="s">
        <v>70</v>
      </c>
      <c r="C13" s="193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38">
        <v>0</v>
      </c>
      <c r="K13" s="207">
        <v>0</v>
      </c>
    </row>
    <row r="14" spans="1:16" x14ac:dyDescent="0.25">
      <c r="B14" s="187" t="s">
        <v>131</v>
      </c>
      <c r="C14" s="193">
        <v>0</v>
      </c>
      <c r="D14" s="22">
        <v>0</v>
      </c>
      <c r="E14" s="22">
        <v>0</v>
      </c>
      <c r="F14" s="22">
        <v>0</v>
      </c>
      <c r="G14" s="22">
        <v>0</v>
      </c>
      <c r="H14" s="22">
        <v>461.60650371266144</v>
      </c>
      <c r="I14" s="22">
        <v>461.60650371266144</v>
      </c>
      <c r="J14" s="22">
        <v>-75.246078313974365</v>
      </c>
      <c r="K14" s="207">
        <v>536.85258202663579</v>
      </c>
    </row>
    <row r="15" spans="1:16" x14ac:dyDescent="0.25">
      <c r="B15" s="2" t="s">
        <v>71</v>
      </c>
      <c r="C15" s="21">
        <v>430.99988025386182</v>
      </c>
      <c r="D15" s="21">
        <v>5703.6259130643039</v>
      </c>
      <c r="E15" s="21">
        <v>2845.1371093282241</v>
      </c>
      <c r="F15" s="21">
        <v>0</v>
      </c>
      <c r="G15" s="21">
        <v>259.13064303676202</v>
      </c>
      <c r="H15" s="21">
        <v>461.60650371266144</v>
      </c>
      <c r="I15" s="21">
        <v>9700.5000493958123</v>
      </c>
      <c r="J15" s="21">
        <v>-126.25793318165489</v>
      </c>
      <c r="K15" s="206">
        <v>9574.2421162141563</v>
      </c>
    </row>
    <row r="16" spans="1:16" ht="15" customHeight="1" x14ac:dyDescent="0.25">
      <c r="B16" s="275" t="s">
        <v>66</v>
      </c>
      <c r="C16" s="276"/>
      <c r="D16" s="276"/>
      <c r="E16" s="276"/>
      <c r="F16" s="276"/>
      <c r="G16" s="276"/>
      <c r="H16" s="276"/>
      <c r="I16" s="276"/>
      <c r="J16" s="277"/>
      <c r="K16" s="278"/>
    </row>
    <row r="17" spans="2:12" x14ac:dyDescent="0.25">
      <c r="B17" s="2" t="s">
        <v>72</v>
      </c>
      <c r="C17" s="21">
        <v>426.82921044517701</v>
      </c>
      <c r="D17" s="21">
        <v>5648.4334606171287</v>
      </c>
      <c r="E17" s="21">
        <v>1751.7728814363302</v>
      </c>
      <c r="F17" s="21">
        <v>728.76692834950063</v>
      </c>
      <c r="G17" s="21">
        <v>508.68534022721337</v>
      </c>
      <c r="H17" s="21">
        <v>0</v>
      </c>
      <c r="I17" s="21">
        <v>9064.4878210753486</v>
      </c>
      <c r="J17" s="21">
        <v>1.6602234186371936</v>
      </c>
      <c r="K17" s="206">
        <v>9066.1480444939862</v>
      </c>
      <c r="L17" s="12"/>
    </row>
    <row r="18" spans="2:12" x14ac:dyDescent="0.25">
      <c r="B18" s="187" t="s">
        <v>126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38">
        <v>0</v>
      </c>
      <c r="K18" s="207">
        <v>0</v>
      </c>
    </row>
    <row r="19" spans="2:12" x14ac:dyDescent="0.25">
      <c r="B19" s="187" t="s">
        <v>127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38">
        <v>0</v>
      </c>
      <c r="K19" s="207">
        <v>0</v>
      </c>
    </row>
    <row r="20" spans="2:12" x14ac:dyDescent="0.25">
      <c r="B20" s="2" t="s">
        <v>68</v>
      </c>
      <c r="C20" s="21">
        <v>426.82921044517701</v>
      </c>
      <c r="D20" s="21">
        <v>5648.4334606171287</v>
      </c>
      <c r="E20" s="21">
        <v>1751.7728814363302</v>
      </c>
      <c r="F20" s="21">
        <v>728.76692834950063</v>
      </c>
      <c r="G20" s="21">
        <v>508.68534022721337</v>
      </c>
      <c r="H20" s="21">
        <v>0</v>
      </c>
      <c r="I20" s="21">
        <v>9064.4878210753486</v>
      </c>
      <c r="J20" s="21">
        <v>1.6602234186371936</v>
      </c>
      <c r="K20" s="206">
        <v>9066.1480444939862</v>
      </c>
    </row>
    <row r="21" spans="2:12" x14ac:dyDescent="0.25">
      <c r="B21" s="187" t="s">
        <v>128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38">
        <v>0</v>
      </c>
      <c r="K21" s="207">
        <v>0</v>
      </c>
    </row>
    <row r="22" spans="2:12" x14ac:dyDescent="0.25">
      <c r="B22" s="187" t="s">
        <v>129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38">
        <v>0</v>
      </c>
      <c r="K22" s="207">
        <v>0</v>
      </c>
    </row>
    <row r="23" spans="2:12" x14ac:dyDescent="0.25">
      <c r="B23" s="187" t="s">
        <v>130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38">
        <v>0</v>
      </c>
      <c r="K23" s="207">
        <v>0</v>
      </c>
    </row>
    <row r="24" spans="2:12" x14ac:dyDescent="0.25">
      <c r="B24" s="210" t="s">
        <v>69</v>
      </c>
      <c r="C24" s="22">
        <v>0</v>
      </c>
      <c r="D24" s="22">
        <v>0</v>
      </c>
      <c r="E24" s="22">
        <v>728.76692834950063</v>
      </c>
      <c r="F24" s="22">
        <v>-728.76692834950063</v>
      </c>
      <c r="G24" s="22">
        <v>0</v>
      </c>
      <c r="H24" s="22">
        <v>0</v>
      </c>
      <c r="I24" s="22">
        <v>0</v>
      </c>
      <c r="J24" s="22">
        <v>0</v>
      </c>
      <c r="K24" s="207">
        <v>0</v>
      </c>
    </row>
    <row r="25" spans="2:12" x14ac:dyDescent="0.25">
      <c r="B25" s="187" t="s">
        <v>70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38">
        <v>0</v>
      </c>
      <c r="K25" s="24">
        <v>0</v>
      </c>
    </row>
    <row r="26" spans="2:12" x14ac:dyDescent="0.25">
      <c r="B26" s="187" t="s">
        <v>131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200.65136968431892</v>
      </c>
      <c r="I26" s="22">
        <v>200.65136968431892</v>
      </c>
      <c r="J26" s="22">
        <v>-39.133837725019561</v>
      </c>
      <c r="K26" s="207">
        <v>161.51753195929936</v>
      </c>
    </row>
    <row r="27" spans="2:12" ht="15.75" thickBot="1" x14ac:dyDescent="0.3">
      <c r="B27" s="32" t="s">
        <v>73</v>
      </c>
      <c r="C27" s="208">
        <v>426.82921044517701</v>
      </c>
      <c r="D27" s="208">
        <v>5648.4334606171287</v>
      </c>
      <c r="E27" s="208">
        <v>2480.539809785831</v>
      </c>
      <c r="F27" s="208">
        <v>0</v>
      </c>
      <c r="G27" s="208">
        <v>508.68534022721337</v>
      </c>
      <c r="H27" s="208">
        <v>200.65136968431892</v>
      </c>
      <c r="I27" s="208">
        <v>9265.1391907596681</v>
      </c>
      <c r="J27" s="208">
        <v>-37.473614306382373</v>
      </c>
      <c r="K27" s="209">
        <v>9227.6655764532861</v>
      </c>
    </row>
    <row r="28" spans="2:12" ht="15.75" thickTop="1" x14ac:dyDescent="0.25"/>
    <row r="29" spans="2:12" ht="15.75" thickBot="1" x14ac:dyDescent="0.3"/>
    <row r="30" spans="2:12" ht="16.5" thickTop="1" thickBot="1" x14ac:dyDescent="0.3">
      <c r="C30" s="272" t="s">
        <v>32</v>
      </c>
      <c r="D30" s="273"/>
      <c r="E30" s="273"/>
      <c r="F30" s="273"/>
      <c r="G30" s="273"/>
      <c r="H30" s="273"/>
      <c r="I30" s="273"/>
      <c r="J30" s="273"/>
      <c r="K30" s="274"/>
    </row>
    <row r="31" spans="2:12" ht="68.25" thickTop="1" x14ac:dyDescent="0.25">
      <c r="B31" s="1"/>
      <c r="C31" s="3" t="s">
        <v>48</v>
      </c>
      <c r="D31" s="3" t="s">
        <v>116</v>
      </c>
      <c r="E31" s="3" t="s">
        <v>51</v>
      </c>
      <c r="F31" s="3" t="s">
        <v>62</v>
      </c>
      <c r="G31" s="3" t="s">
        <v>49</v>
      </c>
      <c r="H31" s="3" t="s">
        <v>55</v>
      </c>
      <c r="I31" s="3" t="s">
        <v>64</v>
      </c>
      <c r="J31" s="43" t="s">
        <v>53</v>
      </c>
      <c r="K31" s="4" t="s">
        <v>63</v>
      </c>
    </row>
    <row r="32" spans="2:12" x14ac:dyDescent="0.25">
      <c r="B32" s="275" t="s">
        <v>65</v>
      </c>
      <c r="C32" s="276"/>
      <c r="D32" s="276"/>
      <c r="E32" s="276"/>
      <c r="F32" s="276"/>
      <c r="G32" s="276"/>
      <c r="H32" s="276"/>
      <c r="I32" s="276"/>
      <c r="J32" s="277"/>
      <c r="K32" s="278"/>
    </row>
    <row r="33" spans="2:11" x14ac:dyDescent="0.25">
      <c r="B33" s="2" t="s">
        <v>67</v>
      </c>
      <c r="C33" s="21">
        <v>1799.64</v>
      </c>
      <c r="D33" s="21">
        <v>23815.49</v>
      </c>
      <c r="E33" s="21">
        <v>10454.870000000001</v>
      </c>
      <c r="F33" s="21">
        <v>1425</v>
      </c>
      <c r="G33" s="21">
        <v>1082</v>
      </c>
      <c r="H33" s="21">
        <v>0</v>
      </c>
      <c r="I33" s="21">
        <v>38577</v>
      </c>
      <c r="J33" s="21">
        <v>-213</v>
      </c>
      <c r="K33" s="206">
        <v>38364</v>
      </c>
    </row>
    <row r="34" spans="2:11" x14ac:dyDescent="0.25">
      <c r="B34" s="187" t="s">
        <v>126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38">
        <v>0</v>
      </c>
      <c r="K34" s="207">
        <v>0</v>
      </c>
    </row>
    <row r="35" spans="2:11" x14ac:dyDescent="0.25">
      <c r="B35" s="187" t="s">
        <v>127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38">
        <v>0</v>
      </c>
      <c r="K35" s="207">
        <v>0</v>
      </c>
    </row>
    <row r="36" spans="2:11" x14ac:dyDescent="0.25">
      <c r="B36" s="2" t="s">
        <v>68</v>
      </c>
      <c r="C36" s="21">
        <v>1799.64</v>
      </c>
      <c r="D36" s="21">
        <v>23815.49</v>
      </c>
      <c r="E36" s="21">
        <v>10454.870000000001</v>
      </c>
      <c r="F36" s="21">
        <v>1425</v>
      </c>
      <c r="G36" s="21">
        <v>1082</v>
      </c>
      <c r="H36" s="21">
        <v>0</v>
      </c>
      <c r="I36" s="21">
        <v>38577</v>
      </c>
      <c r="J36" s="21">
        <v>-213</v>
      </c>
      <c r="K36" s="206">
        <v>38364</v>
      </c>
    </row>
    <row r="37" spans="2:11" x14ac:dyDescent="0.25">
      <c r="B37" s="187" t="s">
        <v>128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38">
        <v>0</v>
      </c>
      <c r="K37" s="207">
        <v>0</v>
      </c>
    </row>
    <row r="38" spans="2:11" x14ac:dyDescent="0.25">
      <c r="B38" s="187" t="s">
        <v>129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38">
        <v>0</v>
      </c>
      <c r="K38" s="207">
        <v>0</v>
      </c>
    </row>
    <row r="39" spans="2:11" x14ac:dyDescent="0.25">
      <c r="B39" s="187" t="s">
        <v>130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38">
        <v>0</v>
      </c>
      <c r="K39" s="207">
        <v>0</v>
      </c>
    </row>
    <row r="40" spans="2:11" x14ac:dyDescent="0.25">
      <c r="B40" s="210" t="s">
        <v>69</v>
      </c>
      <c r="C40" s="22">
        <v>0</v>
      </c>
      <c r="D40" s="22">
        <v>0</v>
      </c>
      <c r="E40" s="22">
        <v>1425</v>
      </c>
      <c r="F40" s="22">
        <v>-1425</v>
      </c>
      <c r="G40" s="22">
        <v>0</v>
      </c>
      <c r="H40" s="22">
        <v>0</v>
      </c>
      <c r="I40" s="22">
        <v>0</v>
      </c>
      <c r="J40" s="38">
        <v>0</v>
      </c>
      <c r="K40" s="207">
        <v>0</v>
      </c>
    </row>
    <row r="41" spans="2:11" x14ac:dyDescent="0.25">
      <c r="B41" s="187" t="s">
        <v>70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38">
        <v>0</v>
      </c>
      <c r="K41" s="207">
        <v>0</v>
      </c>
    </row>
    <row r="42" spans="2:11" x14ac:dyDescent="0.25">
      <c r="B42" s="187" t="s">
        <v>131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1927.4379562522181</v>
      </c>
      <c r="I42" s="22">
        <v>1927.4379562522181</v>
      </c>
      <c r="J42" s="38">
        <v>-314.19</v>
      </c>
      <c r="K42" s="207">
        <v>2241.6279562522182</v>
      </c>
    </row>
    <row r="43" spans="2:11" x14ac:dyDescent="0.25">
      <c r="B43" s="2" t="s">
        <v>71</v>
      </c>
      <c r="C43" s="21">
        <v>1799.64</v>
      </c>
      <c r="D43" s="21">
        <v>23815.49</v>
      </c>
      <c r="E43" s="21">
        <v>11879.87</v>
      </c>
      <c r="F43" s="21">
        <v>0</v>
      </c>
      <c r="G43" s="21">
        <v>1082</v>
      </c>
      <c r="H43" s="21">
        <v>1927.4379562522181</v>
      </c>
      <c r="I43" s="21">
        <v>40504.437956252215</v>
      </c>
      <c r="J43" s="21">
        <v>-527.19000000000005</v>
      </c>
      <c r="K43" s="206">
        <v>39977.247956252213</v>
      </c>
    </row>
    <row r="44" spans="2:11" x14ac:dyDescent="0.25">
      <c r="B44" s="275" t="s">
        <v>66</v>
      </c>
      <c r="C44" s="276"/>
      <c r="D44" s="276"/>
      <c r="E44" s="276"/>
      <c r="F44" s="276"/>
      <c r="G44" s="276"/>
      <c r="H44" s="276"/>
      <c r="I44" s="276"/>
      <c r="J44" s="277"/>
      <c r="K44" s="278"/>
    </row>
    <row r="45" spans="2:11" x14ac:dyDescent="0.25">
      <c r="B45" s="2" t="s">
        <v>72</v>
      </c>
      <c r="C45" s="21">
        <v>1799.64</v>
      </c>
      <c r="D45" s="21">
        <v>23815.49</v>
      </c>
      <c r="E45" s="21">
        <v>7386</v>
      </c>
      <c r="F45" s="21">
        <v>3072.7</v>
      </c>
      <c r="G45" s="21">
        <v>2144.77</v>
      </c>
      <c r="H45" s="21">
        <v>0</v>
      </c>
      <c r="I45" s="21">
        <v>38218.6</v>
      </c>
      <c r="J45" s="21">
        <v>7</v>
      </c>
      <c r="K45" s="206">
        <v>38225.599999999999</v>
      </c>
    </row>
    <row r="46" spans="2:11" x14ac:dyDescent="0.25">
      <c r="B46" s="187" t="s">
        <v>126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38">
        <v>0</v>
      </c>
      <c r="K46" s="207">
        <v>0</v>
      </c>
    </row>
    <row r="47" spans="2:11" x14ac:dyDescent="0.25">
      <c r="B47" s="187" t="s">
        <v>127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38">
        <v>0</v>
      </c>
      <c r="K47" s="207">
        <v>0</v>
      </c>
    </row>
    <row r="48" spans="2:11" x14ac:dyDescent="0.25">
      <c r="B48" s="2" t="s">
        <v>68</v>
      </c>
      <c r="C48" s="21">
        <v>1799.64</v>
      </c>
      <c r="D48" s="21">
        <v>23815.49</v>
      </c>
      <c r="E48" s="21">
        <v>7386</v>
      </c>
      <c r="F48" s="21">
        <v>3072.7</v>
      </c>
      <c r="G48" s="21">
        <v>2144.77</v>
      </c>
      <c r="H48" s="21">
        <v>0</v>
      </c>
      <c r="I48" s="21">
        <v>38218.6</v>
      </c>
      <c r="J48" s="21">
        <v>7</v>
      </c>
      <c r="K48" s="206">
        <v>38225.599999999999</v>
      </c>
    </row>
    <row r="49" spans="2:11" x14ac:dyDescent="0.25">
      <c r="B49" s="187" t="s">
        <v>128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38">
        <v>0</v>
      </c>
      <c r="K49" s="207">
        <v>0</v>
      </c>
    </row>
    <row r="50" spans="2:11" x14ac:dyDescent="0.25">
      <c r="B50" s="187" t="s">
        <v>129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38">
        <v>0</v>
      </c>
      <c r="K50" s="207">
        <v>0</v>
      </c>
    </row>
    <row r="51" spans="2:11" x14ac:dyDescent="0.25">
      <c r="B51" s="187" t="s">
        <v>130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38">
        <v>0</v>
      </c>
      <c r="K51" s="24">
        <v>0</v>
      </c>
    </row>
    <row r="52" spans="2:11" x14ac:dyDescent="0.25">
      <c r="B52" s="188" t="s">
        <v>69</v>
      </c>
      <c r="C52" s="22">
        <v>0</v>
      </c>
      <c r="D52" s="22">
        <v>0</v>
      </c>
      <c r="E52" s="22">
        <v>3072.7</v>
      </c>
      <c r="F52" s="22">
        <v>-3072.7</v>
      </c>
      <c r="G52" s="22">
        <v>0</v>
      </c>
      <c r="H52" s="22">
        <v>0</v>
      </c>
      <c r="I52" s="22">
        <v>0</v>
      </c>
      <c r="J52" s="38">
        <v>0</v>
      </c>
      <c r="K52" s="24">
        <v>0</v>
      </c>
    </row>
    <row r="53" spans="2:11" x14ac:dyDescent="0.25">
      <c r="B53" s="187" t="s">
        <v>70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38">
        <v>0</v>
      </c>
      <c r="K53" s="24">
        <v>0</v>
      </c>
    </row>
    <row r="54" spans="2:11" x14ac:dyDescent="0.25">
      <c r="B54" s="187" t="s">
        <v>131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846.00636999999392</v>
      </c>
      <c r="I54" s="22">
        <v>846.00636999999392</v>
      </c>
      <c r="J54" s="38">
        <v>-165</v>
      </c>
      <c r="K54" s="24">
        <v>681.00636999999392</v>
      </c>
    </row>
    <row r="55" spans="2:11" ht="15.75" thickBot="1" x14ac:dyDescent="0.3">
      <c r="B55" s="211" t="s">
        <v>73</v>
      </c>
      <c r="C55" s="23">
        <v>1799.64</v>
      </c>
      <c r="D55" s="23">
        <v>23815.49</v>
      </c>
      <c r="E55" s="23">
        <v>10458.700000000001</v>
      </c>
      <c r="F55" s="23">
        <v>0</v>
      </c>
      <c r="G55" s="23">
        <v>2144.77</v>
      </c>
      <c r="H55" s="23">
        <v>846.00636999999392</v>
      </c>
      <c r="I55" s="23">
        <v>39064.606369999994</v>
      </c>
      <c r="J55" s="23">
        <v>-158</v>
      </c>
      <c r="K55" s="209">
        <v>38906.606369999994</v>
      </c>
    </row>
    <row r="56" spans="2:11" ht="15.75" thickTop="1" x14ac:dyDescent="0.25"/>
    <row r="1048576" spans="11:11" x14ac:dyDescent="0.25">
      <c r="K1048576" s="12">
        <f>SUM(K17:K1048575)</f>
        <v>262507.16784990497</v>
      </c>
    </row>
  </sheetData>
  <mergeCells count="7">
    <mergeCell ref="C2:K2"/>
    <mergeCell ref="M3:M4"/>
    <mergeCell ref="C30:K30"/>
    <mergeCell ref="B32:K32"/>
    <mergeCell ref="B44:K44"/>
    <mergeCell ref="B4:K4"/>
    <mergeCell ref="B16:K16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workbookViewId="0">
      <selection activeCell="B1" sqref="B1"/>
    </sheetView>
  </sheetViews>
  <sheetFormatPr defaultRowHeight="15" x14ac:dyDescent="0.25"/>
  <cols>
    <col min="1" max="1" width="1.5703125" customWidth="1"/>
    <col min="2" max="2" width="44.5703125" customWidth="1"/>
    <col min="3" max="3" width="15" style="14" customWidth="1"/>
    <col min="4" max="4" width="13.7109375" style="14" customWidth="1"/>
    <col min="5" max="5" width="13.140625" style="45" customWidth="1"/>
    <col min="6" max="6" width="13.140625" style="14" customWidth="1"/>
    <col min="7" max="7" width="12.85546875" customWidth="1"/>
    <col min="8" max="8" width="12" customWidth="1"/>
    <col min="9" max="9" width="10.7109375" customWidth="1"/>
    <col min="10" max="10" width="11.42578125" customWidth="1"/>
  </cols>
  <sheetData>
    <row r="1" spans="2:16" ht="16.5" thickTop="1" thickBot="1" x14ac:dyDescent="0.3">
      <c r="B1" s="142" t="s">
        <v>79</v>
      </c>
      <c r="C1" s="279" t="s">
        <v>32</v>
      </c>
      <c r="D1" s="280"/>
      <c r="E1" s="280"/>
      <c r="F1" s="281"/>
      <c r="G1" s="279" t="s">
        <v>94</v>
      </c>
      <c r="H1" s="280"/>
      <c r="I1" s="280"/>
      <c r="J1" s="281"/>
    </row>
    <row r="2" spans="2:16" ht="39" thickTop="1" x14ac:dyDescent="0.25">
      <c r="B2" s="15"/>
      <c r="C2" s="61" t="s">
        <v>74</v>
      </c>
      <c r="D2" s="61" t="s">
        <v>75</v>
      </c>
      <c r="E2" s="61" t="s">
        <v>76</v>
      </c>
      <c r="F2" s="111" t="s">
        <v>24</v>
      </c>
      <c r="G2" s="127" t="s">
        <v>74</v>
      </c>
      <c r="H2" s="61" t="s">
        <v>75</v>
      </c>
      <c r="I2" s="61" t="s">
        <v>76</v>
      </c>
      <c r="J2" s="128" t="s">
        <v>24</v>
      </c>
      <c r="M2" s="265"/>
      <c r="N2" s="260" t="s">
        <v>90</v>
      </c>
      <c r="O2" s="99" t="s">
        <v>91</v>
      </c>
      <c r="P2" s="100" t="s">
        <v>91</v>
      </c>
    </row>
    <row r="3" spans="2:16" x14ac:dyDescent="0.25">
      <c r="B3" s="16" t="s">
        <v>78</v>
      </c>
      <c r="C3" s="41"/>
      <c r="D3" s="41"/>
      <c r="E3" s="46"/>
      <c r="F3" s="112"/>
      <c r="G3" s="129"/>
      <c r="H3" s="41"/>
      <c r="I3" s="46"/>
      <c r="J3" s="130"/>
      <c r="M3" s="266"/>
      <c r="N3" s="261" t="s">
        <v>4</v>
      </c>
      <c r="O3" s="7" t="s">
        <v>3</v>
      </c>
      <c r="P3" s="11" t="s">
        <v>5</v>
      </c>
    </row>
    <row r="4" spans="2:16" x14ac:dyDescent="0.25">
      <c r="B4" s="17" t="s">
        <v>80</v>
      </c>
      <c r="C4" s="82">
        <v>436.25999999999522</v>
      </c>
      <c r="D4" s="82">
        <v>583.03</v>
      </c>
      <c r="E4" s="83">
        <v>1927.44</v>
      </c>
      <c r="F4" s="113">
        <v>864.01</v>
      </c>
      <c r="G4" s="131">
        <f>C4/O$5</f>
        <v>104.26531977948328</v>
      </c>
      <c r="H4" s="82">
        <f>D4/O$4</f>
        <v>137.45952657885636</v>
      </c>
      <c r="I4" s="83">
        <f>E4/P$5</f>
        <v>461.07327964277169</v>
      </c>
      <c r="J4" s="132">
        <f>F4/P$4</f>
        <v>204.59033732283382</v>
      </c>
      <c r="M4" s="8">
        <v>2013</v>
      </c>
      <c r="N4" s="256">
        <v>4.2163000000000004</v>
      </c>
      <c r="O4" s="6">
        <v>4.2414666666666667</v>
      </c>
      <c r="P4" s="47">
        <v>4.223122222222222</v>
      </c>
    </row>
    <row r="5" spans="2:16" ht="15.75" thickBot="1" x14ac:dyDescent="0.3">
      <c r="B5" s="17" t="s">
        <v>81</v>
      </c>
      <c r="C5" s="82">
        <v>300.63690899208586</v>
      </c>
      <c r="D5" s="82">
        <v>1568.45766</v>
      </c>
      <c r="E5" s="83">
        <v>-3472.5530910079142</v>
      </c>
      <c r="F5" s="114">
        <v>3174.5268799999999</v>
      </c>
      <c r="G5" s="131">
        <f t="shared" ref="G5:G38" si="0">C5/O$5</f>
        <v>71.851656016081208</v>
      </c>
      <c r="H5" s="82">
        <f t="shared" ref="H5:H38" si="1">D5/O$4</f>
        <v>369.79134418911696</v>
      </c>
      <c r="I5" s="83">
        <f t="shared" ref="I5:I38" si="2">E5/P$5</f>
        <v>-830.68808492335074</v>
      </c>
      <c r="J5" s="132">
        <f t="shared" ref="J5:J38" si="3">F5/P$4</f>
        <v>751.70139838613352</v>
      </c>
      <c r="M5" s="9">
        <v>2014</v>
      </c>
      <c r="N5" s="258">
        <v>4.1755000000000004</v>
      </c>
      <c r="O5" s="48">
        <v>4.1841333333333326</v>
      </c>
      <c r="P5" s="10">
        <v>4.1803333333333335</v>
      </c>
    </row>
    <row r="6" spans="2:16" ht="23.25" thickTop="1" x14ac:dyDescent="0.25">
      <c r="B6" s="18" t="s">
        <v>166</v>
      </c>
      <c r="C6" s="84">
        <v>874.83690899208364</v>
      </c>
      <c r="D6" s="84">
        <v>823.18124999999986</v>
      </c>
      <c r="E6" s="84">
        <v>2479.8269089920836</v>
      </c>
      <c r="F6" s="115">
        <v>2342.4012499999999</v>
      </c>
      <c r="G6" s="133">
        <f t="shared" si="0"/>
        <v>209.08437645201326</v>
      </c>
      <c r="H6" s="87">
        <f t="shared" si="1"/>
        <v>194.07938684731693</v>
      </c>
      <c r="I6" s="84">
        <f t="shared" si="2"/>
        <v>593.21272043507304</v>
      </c>
      <c r="J6" s="134">
        <f t="shared" si="3"/>
        <v>554.66101304721883</v>
      </c>
    </row>
    <row r="7" spans="2:16" x14ac:dyDescent="0.25">
      <c r="B7" s="18" t="s">
        <v>132</v>
      </c>
      <c r="C7" s="84">
        <v>0</v>
      </c>
      <c r="D7" s="84">
        <v>87.282740000000004</v>
      </c>
      <c r="E7" s="84">
        <v>47.82</v>
      </c>
      <c r="F7" s="115">
        <v>103.26274000000001</v>
      </c>
      <c r="G7" s="133">
        <f t="shared" si="0"/>
        <v>0</v>
      </c>
      <c r="H7" s="87">
        <f t="shared" si="1"/>
        <v>20.57843356071799</v>
      </c>
      <c r="I7" s="84">
        <f t="shared" si="2"/>
        <v>11.439279164340961</v>
      </c>
      <c r="J7" s="134">
        <f t="shared" si="3"/>
        <v>24.451752652724029</v>
      </c>
    </row>
    <row r="8" spans="2:16" x14ac:dyDescent="0.25">
      <c r="B8" s="18" t="s">
        <v>133</v>
      </c>
      <c r="C8" s="84">
        <v>-7.1499999999999773</v>
      </c>
      <c r="D8" s="84">
        <v>-700</v>
      </c>
      <c r="E8" s="84">
        <v>372.05</v>
      </c>
      <c r="F8" s="115">
        <v>0</v>
      </c>
      <c r="G8" s="133">
        <f t="shared" si="0"/>
        <v>-1.708836557152412</v>
      </c>
      <c r="H8" s="87">
        <f t="shared" si="1"/>
        <v>-165.03725126528559</v>
      </c>
      <c r="I8" s="84">
        <f t="shared" si="2"/>
        <v>89.000079738457856</v>
      </c>
      <c r="J8" s="134">
        <f t="shared" si="3"/>
        <v>0</v>
      </c>
    </row>
    <row r="9" spans="2:16" x14ac:dyDescent="0.25">
      <c r="B9" s="18" t="s">
        <v>134</v>
      </c>
      <c r="C9" s="84">
        <v>2.12</v>
      </c>
      <c r="D9" s="84">
        <v>-0.105</v>
      </c>
      <c r="E9" s="84">
        <v>0</v>
      </c>
      <c r="F9" s="115">
        <v>0</v>
      </c>
      <c r="G9" s="133">
        <f t="shared" si="0"/>
        <v>0.50667601414868879</v>
      </c>
      <c r="H9" s="87">
        <f t="shared" si="1"/>
        <v>-2.4755587689792836E-2</v>
      </c>
      <c r="I9" s="84">
        <f t="shared" si="2"/>
        <v>0</v>
      </c>
      <c r="J9" s="134">
        <f t="shared" si="3"/>
        <v>0</v>
      </c>
    </row>
    <row r="10" spans="2:16" x14ac:dyDescent="0.25">
      <c r="B10" s="18" t="s">
        <v>135</v>
      </c>
      <c r="C10" s="84">
        <v>-1208.47</v>
      </c>
      <c r="D10" s="84">
        <v>184.42892999999998</v>
      </c>
      <c r="E10" s="84">
        <v>852.37000000000012</v>
      </c>
      <c r="F10" s="115">
        <v>458.27893</v>
      </c>
      <c r="G10" s="133">
        <f t="shared" si="0"/>
        <v>-288.82205793314432</v>
      </c>
      <c r="H10" s="87">
        <f t="shared" si="1"/>
        <v>43.482348087139663</v>
      </c>
      <c r="I10" s="84">
        <f t="shared" si="2"/>
        <v>203.90000797384582</v>
      </c>
      <c r="J10" s="134">
        <f t="shared" si="3"/>
        <v>108.51661540566353</v>
      </c>
    </row>
    <row r="11" spans="2:16" x14ac:dyDescent="0.25">
      <c r="B11" s="18" t="s">
        <v>136</v>
      </c>
      <c r="C11" s="84">
        <v>610.1400000000026</v>
      </c>
      <c r="D11" s="84">
        <v>-226.27311999999984</v>
      </c>
      <c r="E11" s="84">
        <v>2755.6300000000024</v>
      </c>
      <c r="F11" s="115">
        <v>-3657.07312</v>
      </c>
      <c r="G11" s="133">
        <f t="shared" si="0"/>
        <v>145.82231286447279</v>
      </c>
      <c r="H11" s="87">
        <f t="shared" si="1"/>
        <v>-53.347848228600128</v>
      </c>
      <c r="I11" s="84">
        <f t="shared" si="2"/>
        <v>659.18905988358244</v>
      </c>
      <c r="J11" s="134">
        <f t="shared" si="3"/>
        <v>-865.96430971292966</v>
      </c>
    </row>
    <row r="12" spans="2:16" x14ac:dyDescent="0.25">
      <c r="B12" s="18" t="s">
        <v>82</v>
      </c>
      <c r="C12" s="84">
        <v>-1762.96</v>
      </c>
      <c r="D12" s="84">
        <v>567.98333000000002</v>
      </c>
      <c r="E12" s="84">
        <v>-748.95</v>
      </c>
      <c r="F12" s="115">
        <v>-717.74666999999999</v>
      </c>
      <c r="G12" s="133">
        <f t="shared" si="0"/>
        <v>-421.3441254262134</v>
      </c>
      <c r="H12" s="87">
        <f t="shared" si="1"/>
        <v>133.91201078243375</v>
      </c>
      <c r="I12" s="84">
        <f t="shared" si="2"/>
        <v>-179.1603540387529</v>
      </c>
      <c r="J12" s="134">
        <f t="shared" si="3"/>
        <v>-169.9564048189728</v>
      </c>
    </row>
    <row r="13" spans="2:16" ht="22.5" x14ac:dyDescent="0.25">
      <c r="B13" s="18" t="s">
        <v>137</v>
      </c>
      <c r="C13" s="84">
        <v>-344.31000000000023</v>
      </c>
      <c r="D13" s="84">
        <v>85.28</v>
      </c>
      <c r="E13" s="84">
        <v>-8939.92</v>
      </c>
      <c r="F13" s="115">
        <v>5390.51422</v>
      </c>
      <c r="G13" s="133">
        <f t="shared" si="0"/>
        <v>-82.289442656384509</v>
      </c>
      <c r="H13" s="87">
        <f t="shared" si="1"/>
        <v>20.106252554147936</v>
      </c>
      <c r="I13" s="84">
        <f t="shared" si="2"/>
        <v>-2138.566302527709</v>
      </c>
      <c r="J13" s="134">
        <f t="shared" si="3"/>
        <v>1276.4286554708076</v>
      </c>
    </row>
    <row r="14" spans="2:16" x14ac:dyDescent="0.25">
      <c r="B14" s="18" t="s">
        <v>138</v>
      </c>
      <c r="C14" s="84">
        <v>2136.4299999999998</v>
      </c>
      <c r="D14" s="84">
        <v>746.67953</v>
      </c>
      <c r="E14" s="84">
        <v>-291.38</v>
      </c>
      <c r="F14" s="115">
        <v>-745.11046999999996</v>
      </c>
      <c r="G14" s="133">
        <f t="shared" si="0"/>
        <v>510.60275325834107</v>
      </c>
      <c r="H14" s="87">
        <f t="shared" si="1"/>
        <v>176.04276743893621</v>
      </c>
      <c r="I14" s="84">
        <f t="shared" si="2"/>
        <v>-69.702575552188819</v>
      </c>
      <c r="J14" s="134">
        <f t="shared" si="3"/>
        <v>-176.43592365837807</v>
      </c>
    </row>
    <row r="15" spans="2:16" x14ac:dyDescent="0.25">
      <c r="B15" s="18" t="s">
        <v>83</v>
      </c>
      <c r="C15" s="84">
        <v>0</v>
      </c>
      <c r="D15" s="84">
        <v>0</v>
      </c>
      <c r="E15" s="84">
        <v>0</v>
      </c>
      <c r="F15" s="113">
        <v>0</v>
      </c>
      <c r="G15" s="133">
        <f t="shared" si="0"/>
        <v>0</v>
      </c>
      <c r="H15" s="87">
        <f t="shared" si="1"/>
        <v>0</v>
      </c>
      <c r="I15" s="84">
        <f t="shared" si="2"/>
        <v>0</v>
      </c>
      <c r="J15" s="134">
        <f t="shared" si="3"/>
        <v>0</v>
      </c>
    </row>
    <row r="16" spans="2:16" x14ac:dyDescent="0.25">
      <c r="B16" s="189" t="s">
        <v>139</v>
      </c>
      <c r="C16" s="85">
        <v>736.89690899208108</v>
      </c>
      <c r="D16" s="85">
        <v>2151.4876599999998</v>
      </c>
      <c r="E16" s="86">
        <v>-1545.1130910079141</v>
      </c>
      <c r="F16" s="116">
        <v>4038.5368799999997</v>
      </c>
      <c r="G16" s="135">
        <f t="shared" si="0"/>
        <v>176.11697579556449</v>
      </c>
      <c r="H16" s="85">
        <f t="shared" si="1"/>
        <v>507.25087076797331</v>
      </c>
      <c r="I16" s="86">
        <f t="shared" si="2"/>
        <v>-369.61480528057911</v>
      </c>
      <c r="J16" s="136">
        <f t="shared" si="3"/>
        <v>956.29173570896728</v>
      </c>
    </row>
    <row r="17" spans="2:10" x14ac:dyDescent="0.25">
      <c r="B17" s="16" t="s">
        <v>140</v>
      </c>
      <c r="C17" s="85"/>
      <c r="D17" s="85"/>
      <c r="E17" s="86"/>
      <c r="F17" s="117"/>
      <c r="G17" s="137">
        <f t="shared" si="0"/>
        <v>0</v>
      </c>
      <c r="H17" s="85">
        <f t="shared" si="1"/>
        <v>0</v>
      </c>
      <c r="I17" s="86">
        <f t="shared" si="2"/>
        <v>0</v>
      </c>
      <c r="J17" s="136">
        <f t="shared" si="3"/>
        <v>0</v>
      </c>
    </row>
    <row r="18" spans="2:10" x14ac:dyDescent="0.25">
      <c r="B18" s="17" t="s">
        <v>141</v>
      </c>
      <c r="C18" s="82">
        <v>1050.67</v>
      </c>
      <c r="D18" s="82">
        <v>26.367599999999999</v>
      </c>
      <c r="E18" s="83">
        <v>1052.79</v>
      </c>
      <c r="F18" s="114">
        <v>26.4726</v>
      </c>
      <c r="G18" s="133">
        <f t="shared" si="0"/>
        <v>251.10815461585042</v>
      </c>
      <c r="H18" s="87">
        <f t="shared" si="1"/>
        <v>6.2166231806607772</v>
      </c>
      <c r="I18" s="84">
        <f t="shared" si="2"/>
        <v>251.84355314568214</v>
      </c>
      <c r="J18" s="134">
        <f t="shared" si="3"/>
        <v>6.2684901376285582</v>
      </c>
    </row>
    <row r="19" spans="2:10" x14ac:dyDescent="0.25">
      <c r="B19" s="18" t="s">
        <v>142</v>
      </c>
      <c r="C19" s="87">
        <v>1050.67</v>
      </c>
      <c r="D19" s="87">
        <v>26.367599999999999</v>
      </c>
      <c r="E19" s="84">
        <v>1052.79</v>
      </c>
      <c r="F19" s="118">
        <v>26.4726</v>
      </c>
      <c r="G19" s="133">
        <f t="shared" si="0"/>
        <v>251.10815461585042</v>
      </c>
      <c r="H19" s="87">
        <f t="shared" si="1"/>
        <v>6.2166231806607772</v>
      </c>
      <c r="I19" s="84">
        <f t="shared" si="2"/>
        <v>251.84355314568214</v>
      </c>
      <c r="J19" s="134">
        <f t="shared" si="3"/>
        <v>6.2684901376285582</v>
      </c>
    </row>
    <row r="20" spans="2:10" ht="22.5" x14ac:dyDescent="0.25">
      <c r="B20" s="18" t="s">
        <v>143</v>
      </c>
      <c r="C20" s="82">
        <v>0</v>
      </c>
      <c r="D20" s="87">
        <v>0</v>
      </c>
      <c r="E20" s="84">
        <v>0</v>
      </c>
      <c r="F20" s="119">
        <v>0</v>
      </c>
      <c r="G20" s="133">
        <f t="shared" si="0"/>
        <v>0</v>
      </c>
      <c r="H20" s="87">
        <f t="shared" si="1"/>
        <v>0</v>
      </c>
      <c r="I20" s="84">
        <f t="shared" si="2"/>
        <v>0</v>
      </c>
      <c r="J20" s="134">
        <f t="shared" si="3"/>
        <v>0</v>
      </c>
    </row>
    <row r="21" spans="2:10" x14ac:dyDescent="0.25">
      <c r="B21" s="18" t="s">
        <v>84</v>
      </c>
      <c r="C21" s="82">
        <v>0</v>
      </c>
      <c r="D21" s="87">
        <v>0</v>
      </c>
      <c r="E21" s="84">
        <v>0</v>
      </c>
      <c r="F21" s="119">
        <v>0</v>
      </c>
      <c r="G21" s="133">
        <f t="shared" si="0"/>
        <v>0</v>
      </c>
      <c r="H21" s="87">
        <f t="shared" si="1"/>
        <v>0</v>
      </c>
      <c r="I21" s="84">
        <f t="shared" si="2"/>
        <v>0</v>
      </c>
      <c r="J21" s="134">
        <f t="shared" si="3"/>
        <v>0</v>
      </c>
    </row>
    <row r="22" spans="2:10" x14ac:dyDescent="0.25">
      <c r="B22" s="18" t="s">
        <v>144</v>
      </c>
      <c r="C22" s="82">
        <v>0</v>
      </c>
      <c r="D22" s="87">
        <v>0</v>
      </c>
      <c r="E22" s="84">
        <v>0</v>
      </c>
      <c r="F22" s="119">
        <v>0</v>
      </c>
      <c r="G22" s="133">
        <f t="shared" si="0"/>
        <v>0</v>
      </c>
      <c r="H22" s="87">
        <f t="shared" si="1"/>
        <v>0</v>
      </c>
      <c r="I22" s="84">
        <f t="shared" si="2"/>
        <v>0</v>
      </c>
      <c r="J22" s="134">
        <f t="shared" si="3"/>
        <v>0</v>
      </c>
    </row>
    <row r="23" spans="2:10" x14ac:dyDescent="0.25">
      <c r="B23" s="17" t="s">
        <v>145</v>
      </c>
      <c r="C23" s="82">
        <v>445.87000000000012</v>
      </c>
      <c r="D23" s="82">
        <v>2265.8986499999996</v>
      </c>
      <c r="E23" s="83">
        <v>1501.97</v>
      </c>
      <c r="F23" s="114">
        <v>2957.2386499999998</v>
      </c>
      <c r="G23" s="131">
        <f t="shared" si="0"/>
        <v>106.56209171154525</v>
      </c>
      <c r="H23" s="82">
        <f t="shared" si="1"/>
        <v>534.22526405960195</v>
      </c>
      <c r="I23" s="83">
        <f t="shared" si="2"/>
        <v>359.29431464795471</v>
      </c>
      <c r="J23" s="132">
        <f t="shared" si="3"/>
        <v>700.2493639513682</v>
      </c>
    </row>
    <row r="24" spans="2:10" ht="22.5" x14ac:dyDescent="0.25">
      <c r="B24" s="18" t="s">
        <v>146</v>
      </c>
      <c r="C24" s="87">
        <v>445.87000000000012</v>
      </c>
      <c r="D24" s="87">
        <v>2098.1392799999994</v>
      </c>
      <c r="E24" s="84">
        <v>1501.97</v>
      </c>
      <c r="F24" s="118">
        <v>2232.9192799999996</v>
      </c>
      <c r="G24" s="133">
        <f t="shared" si="0"/>
        <v>106.56209171154525</v>
      </c>
      <c r="H24" s="87">
        <f t="shared" si="1"/>
        <v>494.67305648989327</v>
      </c>
      <c r="I24" s="84">
        <f t="shared" si="2"/>
        <v>359.29431464795471</v>
      </c>
      <c r="J24" s="134">
        <f t="shared" si="3"/>
        <v>528.73659877762896</v>
      </c>
    </row>
    <row r="25" spans="2:10" x14ac:dyDescent="0.25">
      <c r="B25" s="18" t="s">
        <v>147</v>
      </c>
      <c r="C25" s="87">
        <v>0</v>
      </c>
      <c r="D25" s="87">
        <v>-556.55999999999995</v>
      </c>
      <c r="E25" s="84">
        <v>0</v>
      </c>
      <c r="F25" s="119">
        <v>0</v>
      </c>
      <c r="G25" s="133">
        <f t="shared" si="0"/>
        <v>0</v>
      </c>
      <c r="H25" s="87">
        <f t="shared" si="1"/>
        <v>-131.21876080601049</v>
      </c>
      <c r="I25" s="84">
        <f t="shared" si="2"/>
        <v>0</v>
      </c>
      <c r="J25" s="134">
        <f t="shared" si="3"/>
        <v>0</v>
      </c>
    </row>
    <row r="26" spans="2:10" x14ac:dyDescent="0.25">
      <c r="B26" s="18" t="s">
        <v>148</v>
      </c>
      <c r="C26" s="87">
        <v>0</v>
      </c>
      <c r="D26" s="87">
        <v>724.31937000000005</v>
      </c>
      <c r="E26" s="84">
        <v>0</v>
      </c>
      <c r="F26" s="118">
        <v>724.31937000000005</v>
      </c>
      <c r="G26" s="133">
        <f t="shared" si="0"/>
        <v>0</v>
      </c>
      <c r="H26" s="87">
        <f t="shared" si="1"/>
        <v>170.77096837571909</v>
      </c>
      <c r="I26" s="84">
        <f t="shared" si="2"/>
        <v>0</v>
      </c>
      <c r="J26" s="134">
        <f t="shared" si="3"/>
        <v>171.5127651737393</v>
      </c>
    </row>
    <row r="27" spans="2:10" x14ac:dyDescent="0.25">
      <c r="B27" s="18" t="s">
        <v>149</v>
      </c>
      <c r="C27" s="87">
        <v>0</v>
      </c>
      <c r="D27" s="87">
        <v>0</v>
      </c>
      <c r="E27" s="84">
        <v>0</v>
      </c>
      <c r="F27" s="120">
        <v>0</v>
      </c>
      <c r="G27" s="133">
        <f t="shared" si="0"/>
        <v>0</v>
      </c>
      <c r="H27" s="87">
        <f t="shared" si="1"/>
        <v>0</v>
      </c>
      <c r="I27" s="84">
        <f t="shared" si="2"/>
        <v>0</v>
      </c>
      <c r="J27" s="134">
        <f t="shared" si="3"/>
        <v>0</v>
      </c>
    </row>
    <row r="28" spans="2:10" x14ac:dyDescent="0.25">
      <c r="B28" s="189" t="s">
        <v>150</v>
      </c>
      <c r="C28" s="85">
        <v>604.79999999999995</v>
      </c>
      <c r="D28" s="85">
        <v>-2239.5310499999996</v>
      </c>
      <c r="E28" s="86">
        <v>-449.18000000000006</v>
      </c>
      <c r="F28" s="116">
        <v>-2930.7660499999997</v>
      </c>
      <c r="G28" s="135">
        <f t="shared" si="0"/>
        <v>144.54606290430516</v>
      </c>
      <c r="H28" s="85">
        <f t="shared" si="1"/>
        <v>-528.00864087894115</v>
      </c>
      <c r="I28" s="86">
        <f t="shared" si="2"/>
        <v>-107.45076150227256</v>
      </c>
      <c r="J28" s="136">
        <f t="shared" si="3"/>
        <v>-693.98087381373966</v>
      </c>
    </row>
    <row r="29" spans="2:10" x14ac:dyDescent="0.25">
      <c r="B29" s="16" t="s">
        <v>151</v>
      </c>
      <c r="C29" s="85"/>
      <c r="D29" s="85"/>
      <c r="E29" s="86"/>
      <c r="F29" s="121"/>
      <c r="G29" s="135">
        <f t="shared" si="0"/>
        <v>0</v>
      </c>
      <c r="H29" s="85">
        <f t="shared" si="1"/>
        <v>0</v>
      </c>
      <c r="I29" s="86">
        <f t="shared" si="2"/>
        <v>0</v>
      </c>
      <c r="J29" s="136">
        <f t="shared" si="3"/>
        <v>0</v>
      </c>
    </row>
    <row r="30" spans="2:10" x14ac:dyDescent="0.25">
      <c r="B30" s="17" t="s">
        <v>141</v>
      </c>
      <c r="C30" s="82">
        <v>46.329999999999927</v>
      </c>
      <c r="D30" s="87">
        <v>407.72717999999998</v>
      </c>
      <c r="E30" s="83">
        <v>1215.73</v>
      </c>
      <c r="F30" s="122">
        <v>1212.3971799999999</v>
      </c>
      <c r="G30" s="133">
        <f t="shared" si="0"/>
        <v>11.072782894107885</v>
      </c>
      <c r="H30" s="87">
        <f t="shared" si="1"/>
        <v>96.128818647637601</v>
      </c>
      <c r="I30" s="84">
        <f t="shared" si="2"/>
        <v>290.82130611593971</v>
      </c>
      <c r="J30" s="134">
        <f t="shared" si="3"/>
        <v>287.08550598425074</v>
      </c>
    </row>
    <row r="31" spans="2:10" x14ac:dyDescent="0.25">
      <c r="B31" s="17" t="s">
        <v>145</v>
      </c>
      <c r="C31" s="82">
        <v>764.24</v>
      </c>
      <c r="D31" s="87">
        <v>260.67105999999967</v>
      </c>
      <c r="E31" s="83">
        <v>2104.5</v>
      </c>
      <c r="F31" s="122">
        <v>2580.9510599999999</v>
      </c>
      <c r="G31" s="133">
        <f t="shared" si="0"/>
        <v>182.65192313820469</v>
      </c>
      <c r="H31" s="87">
        <f t="shared" si="1"/>
        <v>61.457764609726119</v>
      </c>
      <c r="I31" s="84">
        <f t="shared" si="2"/>
        <v>503.42875368790368</v>
      </c>
      <c r="J31" s="134">
        <f t="shared" si="3"/>
        <v>611.14761169329699</v>
      </c>
    </row>
    <row r="32" spans="2:10" x14ac:dyDescent="0.25">
      <c r="B32" s="189" t="s">
        <v>152</v>
      </c>
      <c r="C32" s="85">
        <v>-717.91000000000008</v>
      </c>
      <c r="D32" s="85">
        <v>147.05612000000031</v>
      </c>
      <c r="E32" s="86">
        <v>-888.77</v>
      </c>
      <c r="F32" s="116">
        <v>-1368.5538799999999</v>
      </c>
      <c r="G32" s="135">
        <f t="shared" si="0"/>
        <v>-171.57914024409681</v>
      </c>
      <c r="H32" s="85">
        <f t="shared" si="1"/>
        <v>34.671054037911489</v>
      </c>
      <c r="I32" s="86">
        <f t="shared" si="2"/>
        <v>-212.60744757196395</v>
      </c>
      <c r="J32" s="136">
        <f t="shared" si="3"/>
        <v>-324.06210570904625</v>
      </c>
    </row>
    <row r="33" spans="2:10" x14ac:dyDescent="0.25">
      <c r="B33" s="16" t="s">
        <v>153</v>
      </c>
      <c r="C33" s="85">
        <v>623.78690899208095</v>
      </c>
      <c r="D33" s="85">
        <v>59.012730000000374</v>
      </c>
      <c r="E33" s="86">
        <v>-2883.0630910079144</v>
      </c>
      <c r="F33" s="116">
        <v>-260.78305</v>
      </c>
      <c r="G33" s="135">
        <f t="shared" si="0"/>
        <v>149.08389845577287</v>
      </c>
      <c r="H33" s="85">
        <f t="shared" si="1"/>
        <v>13.913283926943599</v>
      </c>
      <c r="I33" s="86">
        <f t="shared" si="2"/>
        <v>-689.67301435481568</v>
      </c>
      <c r="J33" s="136">
        <f t="shared" si="3"/>
        <v>-61.75124381381864</v>
      </c>
    </row>
    <row r="34" spans="2:10" x14ac:dyDescent="0.25">
      <c r="B34" s="16" t="s">
        <v>154</v>
      </c>
      <c r="C34" s="88">
        <v>623.78668929999992</v>
      </c>
      <c r="D34" s="88">
        <v>59.009999999999991</v>
      </c>
      <c r="E34" s="89">
        <v>-2883.0633106999999</v>
      </c>
      <c r="F34" s="123">
        <v>-260.77667999999801</v>
      </c>
      <c r="G34" s="135">
        <f t="shared" si="0"/>
        <v>149.08384594977855</v>
      </c>
      <c r="H34" s="85">
        <f t="shared" si="1"/>
        <v>13.912640281663574</v>
      </c>
      <c r="I34" s="86">
        <f t="shared" si="2"/>
        <v>-689.67306690853991</v>
      </c>
      <c r="J34" s="136">
        <f t="shared" si="3"/>
        <v>-61.749735451127052</v>
      </c>
    </row>
    <row r="35" spans="2:10" x14ac:dyDescent="0.25">
      <c r="B35" s="190" t="s">
        <v>155</v>
      </c>
      <c r="C35" s="87">
        <v>0</v>
      </c>
      <c r="D35" s="87">
        <v>0</v>
      </c>
      <c r="E35" s="84">
        <v>0</v>
      </c>
      <c r="F35" s="119">
        <v>0</v>
      </c>
      <c r="G35" s="133">
        <f t="shared" si="0"/>
        <v>0</v>
      </c>
      <c r="H35" s="87">
        <f t="shared" si="1"/>
        <v>0</v>
      </c>
      <c r="I35" s="84">
        <f t="shared" si="2"/>
        <v>0</v>
      </c>
      <c r="J35" s="134">
        <f t="shared" si="3"/>
        <v>0</v>
      </c>
    </row>
    <row r="36" spans="2:10" x14ac:dyDescent="0.25">
      <c r="B36" s="16" t="s">
        <v>156</v>
      </c>
      <c r="C36" s="85">
        <v>277.73</v>
      </c>
      <c r="D36" s="90">
        <v>919.25</v>
      </c>
      <c r="E36" s="86">
        <v>3784.58</v>
      </c>
      <c r="F36" s="124">
        <v>1239.0403899999999</v>
      </c>
      <c r="G36" s="135">
        <f t="shared" si="0"/>
        <v>66.376947834677054</v>
      </c>
      <c r="H36" s="85">
        <f t="shared" si="1"/>
        <v>216.7292760365911</v>
      </c>
      <c r="I36" s="86">
        <f t="shared" si="2"/>
        <v>905.32971852324374</v>
      </c>
      <c r="J36" s="136">
        <f t="shared" si="3"/>
        <v>293.39439514208811</v>
      </c>
    </row>
    <row r="37" spans="2:10" ht="15.75" thickBot="1" x14ac:dyDescent="0.3">
      <c r="B37" s="16" t="s">
        <v>157</v>
      </c>
      <c r="C37" s="85">
        <v>901.51668929999994</v>
      </c>
      <c r="D37" s="90">
        <v>978.26</v>
      </c>
      <c r="E37" s="86">
        <v>901.51668929999994</v>
      </c>
      <c r="F37" s="125">
        <v>978.26371000000188</v>
      </c>
      <c r="G37" s="135">
        <f t="shared" si="0"/>
        <v>215.46079378445557</v>
      </c>
      <c r="H37" s="85">
        <f t="shared" si="1"/>
        <v>230.64191631825469</v>
      </c>
      <c r="I37" s="86">
        <f t="shared" si="2"/>
        <v>215.65665161470375</v>
      </c>
      <c r="J37" s="136">
        <f t="shared" si="3"/>
        <v>231.64465969096108</v>
      </c>
    </row>
    <row r="38" spans="2:10" ht="16.5" thickTop="1" thickBot="1" x14ac:dyDescent="0.3">
      <c r="B38" s="191" t="s">
        <v>158</v>
      </c>
      <c r="C38" s="91">
        <v>0</v>
      </c>
      <c r="D38" s="91">
        <v>0</v>
      </c>
      <c r="E38" s="92">
        <v>0</v>
      </c>
      <c r="F38" s="126">
        <v>0</v>
      </c>
      <c r="G38" s="138">
        <f t="shared" si="0"/>
        <v>0</v>
      </c>
      <c r="H38" s="139">
        <f t="shared" si="1"/>
        <v>0</v>
      </c>
      <c r="I38" s="140">
        <f t="shared" si="2"/>
        <v>0</v>
      </c>
      <c r="J38" s="141">
        <f t="shared" si="3"/>
        <v>0</v>
      </c>
    </row>
    <row r="39" spans="2:10" ht="15.75" thickTop="1" x14ac:dyDescent="0.25"/>
  </sheetData>
  <mergeCells count="3">
    <mergeCell ref="C1:F1"/>
    <mergeCell ref="M2:M3"/>
    <mergeCell ref="G1:J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workbookViewId="0">
      <selection activeCell="O12" sqref="O12"/>
    </sheetView>
  </sheetViews>
  <sheetFormatPr defaultRowHeight="15" x14ac:dyDescent="0.25"/>
  <cols>
    <col min="1" max="1" width="3.28515625" customWidth="1"/>
    <col min="2" max="2" width="39.28515625" customWidth="1"/>
    <col min="3" max="3" width="10.140625" customWidth="1"/>
    <col min="4" max="4" width="11.5703125" customWidth="1"/>
    <col min="5" max="5" width="11.7109375" customWidth="1"/>
    <col min="6" max="12" width="10.140625" customWidth="1"/>
  </cols>
  <sheetData>
    <row r="1" spans="2:17" ht="6" customHeight="1" thickBot="1" x14ac:dyDescent="0.3"/>
    <row r="2" spans="2:17" ht="23.25" customHeight="1" thickTop="1" x14ac:dyDescent="0.25">
      <c r="B2" s="305" t="s">
        <v>167</v>
      </c>
      <c r="C2" s="75" t="s">
        <v>3</v>
      </c>
      <c r="D2" s="75" t="s">
        <v>3</v>
      </c>
      <c r="E2" s="75" t="s">
        <v>3</v>
      </c>
      <c r="F2" s="75" t="s">
        <v>3</v>
      </c>
      <c r="G2" s="282" t="s">
        <v>89</v>
      </c>
      <c r="H2" s="75" t="s">
        <v>5</v>
      </c>
      <c r="I2" s="75" t="s">
        <v>5</v>
      </c>
      <c r="J2" s="75" t="s">
        <v>5</v>
      </c>
      <c r="K2" s="75" t="s">
        <v>5</v>
      </c>
      <c r="L2" s="283" t="s">
        <v>89</v>
      </c>
      <c r="N2" s="265"/>
      <c r="O2" s="143" t="s">
        <v>90</v>
      </c>
      <c r="P2" s="143" t="s">
        <v>91</v>
      </c>
      <c r="Q2" s="144" t="s">
        <v>91</v>
      </c>
    </row>
    <row r="3" spans="2:17" x14ac:dyDescent="0.25">
      <c r="B3" s="306"/>
      <c r="C3" s="74" t="s">
        <v>6</v>
      </c>
      <c r="D3" s="74" t="s">
        <v>0</v>
      </c>
      <c r="E3" s="74" t="s">
        <v>7</v>
      </c>
      <c r="F3" s="74" t="s">
        <v>1</v>
      </c>
      <c r="G3" s="282"/>
      <c r="H3" s="74" t="s">
        <v>6</v>
      </c>
      <c r="I3" s="74" t="s">
        <v>0</v>
      </c>
      <c r="J3" s="74" t="s">
        <v>7</v>
      </c>
      <c r="K3" s="74" t="s">
        <v>1</v>
      </c>
      <c r="L3" s="283"/>
      <c r="N3" s="266"/>
      <c r="O3" s="97" t="s">
        <v>4</v>
      </c>
      <c r="P3" s="97" t="s">
        <v>3</v>
      </c>
      <c r="Q3" s="145" t="s">
        <v>5</v>
      </c>
    </row>
    <row r="4" spans="2:17" x14ac:dyDescent="0.25">
      <c r="B4" s="286" t="s">
        <v>10</v>
      </c>
      <c r="C4" s="26">
        <v>29545.552879206993</v>
      </c>
      <c r="D4" s="25">
        <v>25926.48141</v>
      </c>
      <c r="E4" s="51">
        <v>7061.3315889886389</v>
      </c>
      <c r="F4" s="52">
        <v>6112.6217526956088</v>
      </c>
      <c r="G4" s="27">
        <v>113.95897658450134</v>
      </c>
      <c r="H4" s="26">
        <v>83440.172879206992</v>
      </c>
      <c r="I4" s="26">
        <v>71911.983089999994</v>
      </c>
      <c r="J4" s="52">
        <v>19960.172126434969</v>
      </c>
      <c r="K4" s="52">
        <v>17028.155782846286</v>
      </c>
      <c r="L4" s="28">
        <v>116.03097188236224</v>
      </c>
      <c r="N4" s="8">
        <v>2013</v>
      </c>
      <c r="O4" s="6">
        <v>4.2163000000000004</v>
      </c>
      <c r="P4" s="6">
        <v>4.2414666666666667</v>
      </c>
      <c r="Q4" s="47">
        <v>4.223122222222222</v>
      </c>
    </row>
    <row r="5" spans="2:17" ht="15.75" thickBot="1" x14ac:dyDescent="0.3">
      <c r="B5" s="287" t="s">
        <v>85</v>
      </c>
      <c r="C5" s="50">
        <v>874.83690899208364</v>
      </c>
      <c r="D5" s="49">
        <v>823.18124999999986</v>
      </c>
      <c r="E5" s="53">
        <v>209.08437645201326</v>
      </c>
      <c r="F5" s="54">
        <v>194.07938684731693</v>
      </c>
      <c r="G5" s="65">
        <v>106.27512579909757</v>
      </c>
      <c r="H5" s="50">
        <v>2479.8269089920836</v>
      </c>
      <c r="I5" s="50">
        <v>2342.4012499999999</v>
      </c>
      <c r="J5" s="54">
        <v>593.21272043507304</v>
      </c>
      <c r="K5" s="54">
        <v>554.66101304721883</v>
      </c>
      <c r="L5" s="66">
        <v>105.86687097234446</v>
      </c>
      <c r="N5" s="9">
        <v>2014</v>
      </c>
      <c r="O5" s="48">
        <v>4.1755000000000004</v>
      </c>
      <c r="P5" s="48">
        <v>4.1841333333333326</v>
      </c>
      <c r="Q5" s="10">
        <v>4.1803333333333335</v>
      </c>
    </row>
    <row r="6" spans="2:17" ht="15.75" thickTop="1" x14ac:dyDescent="0.25">
      <c r="B6" s="288" t="s">
        <v>162</v>
      </c>
      <c r="C6" s="26">
        <v>10740.660098107001</v>
      </c>
      <c r="D6" s="25">
        <v>8107.4678800000002</v>
      </c>
      <c r="E6" s="51">
        <v>44940.353938492764</v>
      </c>
      <c r="F6" s="52">
        <v>1911.4774480525605</v>
      </c>
      <c r="G6" s="27">
        <v>132.47860191469547</v>
      </c>
      <c r="H6" s="26">
        <v>27346.220098106998</v>
      </c>
      <c r="I6" s="26">
        <v>22097.793699999995</v>
      </c>
      <c r="J6" s="52">
        <v>6541.6362566239532</v>
      </c>
      <c r="K6" s="52">
        <v>5232.5726174157608</v>
      </c>
      <c r="L6" s="28">
        <v>123.75090685232981</v>
      </c>
    </row>
    <row r="7" spans="2:17" x14ac:dyDescent="0.25">
      <c r="B7" s="287" t="s">
        <v>161</v>
      </c>
      <c r="C7" s="50">
        <v>294.83307654266628</v>
      </c>
      <c r="D7" s="49">
        <v>728.83939000000055</v>
      </c>
      <c r="E7" s="53">
        <v>1233.6209033313878</v>
      </c>
      <c r="F7" s="54">
        <v>171.83664219923938</v>
      </c>
      <c r="G7" s="65">
        <v>40.452407016951433</v>
      </c>
      <c r="H7" s="50">
        <v>2032.3230765426642</v>
      </c>
      <c r="I7" s="50">
        <v>1075.3300199999949</v>
      </c>
      <c r="J7" s="54">
        <v>486.16292397958637</v>
      </c>
      <c r="K7" s="54">
        <v>254.62914957601024</v>
      </c>
      <c r="L7" s="66">
        <v>188.99528877122523</v>
      </c>
    </row>
    <row r="8" spans="2:17" x14ac:dyDescent="0.25">
      <c r="B8" s="289" t="s">
        <v>101</v>
      </c>
      <c r="C8" s="26">
        <v>299.89966422877785</v>
      </c>
      <c r="D8" s="25">
        <v>852.70850999999971</v>
      </c>
      <c r="E8" s="51">
        <v>1254.8201817551035</v>
      </c>
      <c r="F8" s="52">
        <v>201.0409551727389</v>
      </c>
      <c r="G8" s="27">
        <v>35.170244076581099</v>
      </c>
      <c r="H8" s="26">
        <v>2216.5296642287735</v>
      </c>
      <c r="I8" s="26">
        <v>1357.330559999994</v>
      </c>
      <c r="J8" s="52">
        <v>530.22797166783516</v>
      </c>
      <c r="K8" s="52">
        <v>321.40451745811936</v>
      </c>
      <c r="L8" s="28">
        <v>163.30065273331672</v>
      </c>
    </row>
    <row r="9" spans="2:17" x14ac:dyDescent="0.25">
      <c r="B9" s="287" t="s">
        <v>159</v>
      </c>
      <c r="C9" s="50">
        <v>211.8692273418888</v>
      </c>
      <c r="D9" s="49">
        <v>583.03465999999958</v>
      </c>
      <c r="E9" s="53">
        <v>886.48909642877481</v>
      </c>
      <c r="F9" s="54">
        <v>137.4606252554147</v>
      </c>
      <c r="G9" s="65">
        <v>36.339044979227985</v>
      </c>
      <c r="H9" s="50">
        <v>1633.0492273418847</v>
      </c>
      <c r="I9" s="50">
        <v>688.00636999999392</v>
      </c>
      <c r="J9" s="54">
        <v>390.65048098442344</v>
      </c>
      <c r="K9" s="54">
        <v>162.91415066788252</v>
      </c>
      <c r="L9" s="66">
        <v>237.35960865331802</v>
      </c>
    </row>
    <row r="10" spans="2:17" x14ac:dyDescent="0.25">
      <c r="B10" s="289" t="s">
        <v>2</v>
      </c>
      <c r="C10" s="26">
        <v>1174.7365732208614</v>
      </c>
      <c r="D10" s="26">
        <v>1675.8897599999996</v>
      </c>
      <c r="E10" s="51">
        <v>4915.2544538991797</v>
      </c>
      <c r="F10" s="52">
        <v>395.12034202005583</v>
      </c>
      <c r="G10" s="27">
        <v>70.096291609351539</v>
      </c>
      <c r="H10" s="26">
        <v>4696.3565732208572</v>
      </c>
      <c r="I10" s="26">
        <v>3699.7318099999939</v>
      </c>
      <c r="J10" s="52">
        <v>1123.4406921029081</v>
      </c>
      <c r="K10" s="52">
        <v>876.06553050533819</v>
      </c>
      <c r="L10" s="28">
        <v>126.93775696192597</v>
      </c>
    </row>
    <row r="11" spans="2:17" x14ac:dyDescent="0.25">
      <c r="B11" s="290" t="s">
        <v>160</v>
      </c>
      <c r="C11" s="50">
        <v>211.8692273418888</v>
      </c>
      <c r="D11" s="50">
        <v>583.03465999999958</v>
      </c>
      <c r="E11" s="53">
        <v>886.48909642877481</v>
      </c>
      <c r="F11" s="54">
        <v>137.4606252554147</v>
      </c>
      <c r="G11" s="65">
        <v>36.339044979227985</v>
      </c>
      <c r="H11" s="50">
        <v>1633.0492273418847</v>
      </c>
      <c r="I11" s="50">
        <v>688.00636999999392</v>
      </c>
      <c r="J11" s="54">
        <v>390.65048098442344</v>
      </c>
      <c r="K11" s="54">
        <v>162.91415066788252</v>
      </c>
      <c r="L11" s="66">
        <v>237.35960865331802</v>
      </c>
    </row>
    <row r="12" spans="2:17" x14ac:dyDescent="0.25">
      <c r="B12" s="291" t="s">
        <v>104</v>
      </c>
      <c r="C12" s="26">
        <v>436.25795625222213</v>
      </c>
      <c r="D12" s="25">
        <v>583.03465999999958</v>
      </c>
      <c r="E12" s="51">
        <v>1825.3614566867973</v>
      </c>
      <c r="F12" s="52">
        <v>137.4606252554147</v>
      </c>
      <c r="G12" s="27">
        <v>74.825389669324707</v>
      </c>
      <c r="H12" s="26">
        <v>1927.4379562522181</v>
      </c>
      <c r="I12" s="26">
        <v>846.00636999999392</v>
      </c>
      <c r="J12" s="52">
        <v>461.07279074688256</v>
      </c>
      <c r="K12" s="52">
        <v>200.32722840657507</v>
      </c>
      <c r="L12" s="28">
        <v>227.82783021506469</v>
      </c>
    </row>
    <row r="13" spans="2:17" ht="15" customHeight="1" x14ac:dyDescent="0.25">
      <c r="B13" s="284"/>
      <c r="C13" s="73" t="s">
        <v>8</v>
      </c>
      <c r="D13" s="73" t="s">
        <v>8</v>
      </c>
      <c r="E13" s="73" t="s">
        <v>8</v>
      </c>
      <c r="F13" s="73" t="s">
        <v>8</v>
      </c>
      <c r="G13" s="282" t="s">
        <v>89</v>
      </c>
      <c r="H13" s="73" t="s">
        <v>8</v>
      </c>
      <c r="I13" s="73" t="s">
        <v>8</v>
      </c>
      <c r="J13" s="73" t="s">
        <v>8</v>
      </c>
      <c r="K13" s="73" t="s">
        <v>8</v>
      </c>
      <c r="L13" s="282" t="s">
        <v>89</v>
      </c>
    </row>
    <row r="14" spans="2:17" x14ac:dyDescent="0.25">
      <c r="B14" s="285"/>
      <c r="C14" s="74" t="s">
        <v>6</v>
      </c>
      <c r="D14" s="74" t="s">
        <v>0</v>
      </c>
      <c r="E14" s="74" t="s">
        <v>7</v>
      </c>
      <c r="F14" s="74" t="s">
        <v>1</v>
      </c>
      <c r="G14" s="282"/>
      <c r="H14" s="74" t="s">
        <v>6</v>
      </c>
      <c r="I14" s="74" t="s">
        <v>0</v>
      </c>
      <c r="J14" s="74" t="s">
        <v>7</v>
      </c>
      <c r="K14" s="74" t="s">
        <v>1</v>
      </c>
      <c r="L14" s="282"/>
    </row>
    <row r="15" spans="2:17" x14ac:dyDescent="0.25">
      <c r="B15" s="64" t="s">
        <v>163</v>
      </c>
      <c r="C15" s="67">
        <v>78213.697424165002</v>
      </c>
      <c r="D15" s="67">
        <v>77274.517169999992</v>
      </c>
      <c r="E15" s="67">
        <v>18731.576439747336</v>
      </c>
      <c r="F15" s="67">
        <v>18327.566152787986</v>
      </c>
      <c r="G15" s="68">
        <v>101.21538158834285</v>
      </c>
      <c r="H15" s="67">
        <v>78213.697424165002</v>
      </c>
      <c r="I15" s="67">
        <v>77274.517169999992</v>
      </c>
      <c r="J15" s="69">
        <v>18731.576439747336</v>
      </c>
      <c r="K15" s="69">
        <v>18327.566152787986</v>
      </c>
      <c r="L15" s="70">
        <v>101.21538158834285</v>
      </c>
    </row>
    <row r="16" spans="2:17" x14ac:dyDescent="0.25">
      <c r="B16" s="5" t="s">
        <v>108</v>
      </c>
      <c r="C16" s="31">
        <v>31225.762874342003</v>
      </c>
      <c r="D16" s="31">
        <v>31668.55877</v>
      </c>
      <c r="E16" s="31">
        <v>7478.3290322936173</v>
      </c>
      <c r="F16" s="31">
        <v>7510.983272063183</v>
      </c>
      <c r="G16" s="30">
        <v>98.601780716091625</v>
      </c>
      <c r="H16" s="31">
        <v>31225.762874342003</v>
      </c>
      <c r="I16" s="31">
        <v>31668.55877</v>
      </c>
      <c r="J16" s="55">
        <v>7478.3290322936173</v>
      </c>
      <c r="K16" s="55">
        <v>7510.983272063183</v>
      </c>
      <c r="L16" s="72">
        <v>98.601780716091625</v>
      </c>
    </row>
    <row r="17" spans="2:12" x14ac:dyDescent="0.25">
      <c r="B17" s="64" t="s">
        <v>40</v>
      </c>
      <c r="C17" s="67">
        <v>46987.934549822996</v>
      </c>
      <c r="D17" s="67">
        <v>45605.958399999996</v>
      </c>
      <c r="E17" s="67">
        <v>11253.247407453717</v>
      </c>
      <c r="F17" s="67">
        <v>10816.582880724804</v>
      </c>
      <c r="G17" s="68">
        <v>103.03025349824246</v>
      </c>
      <c r="H17" s="67">
        <v>46987.934549822996</v>
      </c>
      <c r="I17" s="67">
        <v>45605.958399999996</v>
      </c>
      <c r="J17" s="69">
        <v>11253.247407453717</v>
      </c>
      <c r="K17" s="69">
        <v>10816.582880724804</v>
      </c>
      <c r="L17" s="70">
        <v>103.03025349824246</v>
      </c>
    </row>
    <row r="18" spans="2:12" x14ac:dyDescent="0.25">
      <c r="B18" s="5" t="s">
        <v>111</v>
      </c>
      <c r="C18" s="31">
        <v>24582.856952639999</v>
      </c>
      <c r="D18" s="31">
        <v>25115.12902</v>
      </c>
      <c r="E18" s="31">
        <v>5887.4043713663023</v>
      </c>
      <c r="F18" s="31">
        <v>5956.6750515855128</v>
      </c>
      <c r="G18" s="30">
        <v>97.880671578727956</v>
      </c>
      <c r="H18" s="31">
        <v>24582.856952639999</v>
      </c>
      <c r="I18" s="31">
        <v>25115.12902</v>
      </c>
      <c r="J18" s="55">
        <v>5887.4043713663023</v>
      </c>
      <c r="K18" s="55">
        <v>5956.6750515855128</v>
      </c>
      <c r="L18" s="72">
        <v>97.880671578727956</v>
      </c>
    </row>
    <row r="19" spans="2:12" x14ac:dyDescent="0.25">
      <c r="B19" s="192" t="s">
        <v>43</v>
      </c>
      <c r="C19" s="67">
        <v>901.51668929999994</v>
      </c>
      <c r="D19" s="67">
        <v>978.26370999999995</v>
      </c>
      <c r="E19" s="67">
        <v>215.90628410968742</v>
      </c>
      <c r="F19" s="67">
        <v>232.01947442070059</v>
      </c>
      <c r="G19" s="68">
        <v>92.154771774167116</v>
      </c>
      <c r="H19" s="67">
        <v>901.51668929999994</v>
      </c>
      <c r="I19" s="67">
        <v>978.26370999999995</v>
      </c>
      <c r="J19" s="69">
        <v>215.90628410968742</v>
      </c>
      <c r="K19" s="69">
        <v>232.01947442070059</v>
      </c>
      <c r="L19" s="70">
        <v>92.154771774167116</v>
      </c>
    </row>
    <row r="20" spans="2:12" x14ac:dyDescent="0.25">
      <c r="B20" s="5" t="s">
        <v>86</v>
      </c>
      <c r="C20" s="31">
        <v>20887.710252693003</v>
      </c>
      <c r="D20" s="31">
        <v>17822.638440000002</v>
      </c>
      <c r="E20" s="31">
        <v>5002.4452766598015</v>
      </c>
      <c r="F20" s="31">
        <v>4227.0802457130658</v>
      </c>
      <c r="G20" s="30">
        <v>117.19763223055655</v>
      </c>
      <c r="H20" s="31">
        <v>20887.710252693003</v>
      </c>
      <c r="I20" s="31">
        <v>17822.638440000002</v>
      </c>
      <c r="J20" s="55">
        <v>5002.4452766598015</v>
      </c>
      <c r="K20" s="55">
        <v>4227.0802457130658</v>
      </c>
      <c r="L20" s="72">
        <v>117.19763223055655</v>
      </c>
    </row>
    <row r="21" spans="2:12" x14ac:dyDescent="0.25">
      <c r="B21" s="64" t="s">
        <v>164</v>
      </c>
      <c r="C21" s="67">
        <v>20341.780351443002</v>
      </c>
      <c r="D21" s="67">
        <v>17287.638440000002</v>
      </c>
      <c r="E21" s="67">
        <v>4871.6992818687577</v>
      </c>
      <c r="F21" s="67">
        <v>4100.1917415743665</v>
      </c>
      <c r="G21" s="68">
        <v>117.66662301530062</v>
      </c>
      <c r="H21" s="67">
        <v>20341.780351443002</v>
      </c>
      <c r="I21" s="67">
        <v>17287.638440000002</v>
      </c>
      <c r="J21" s="69">
        <v>4871.6992818687577</v>
      </c>
      <c r="K21" s="69">
        <v>4100.1917415743665</v>
      </c>
      <c r="L21" s="70">
        <v>117.66662301530062</v>
      </c>
    </row>
    <row r="22" spans="2:12" x14ac:dyDescent="0.25">
      <c r="B22" s="5" t="s">
        <v>110</v>
      </c>
      <c r="C22" s="31">
        <v>545.92990125000006</v>
      </c>
      <c r="D22" s="31">
        <v>535</v>
      </c>
      <c r="E22" s="31">
        <v>130.74599479104299</v>
      </c>
      <c r="F22" s="31">
        <v>126.8885041386998</v>
      </c>
      <c r="G22" s="29">
        <v>102.04297219626169</v>
      </c>
      <c r="H22" s="31">
        <v>545.92990125000006</v>
      </c>
      <c r="I22" s="31">
        <v>535</v>
      </c>
      <c r="J22" s="55">
        <v>130.74599479104299</v>
      </c>
      <c r="K22" s="55">
        <v>126.8885041386998</v>
      </c>
      <c r="L22" s="72">
        <v>102.04297219626169</v>
      </c>
    </row>
    <row r="23" spans="2:12" x14ac:dyDescent="0.25">
      <c r="B23" s="64" t="s">
        <v>165</v>
      </c>
      <c r="C23" s="67">
        <v>38236.445930249996</v>
      </c>
      <c r="D23" s="67">
        <v>38367.909580000007</v>
      </c>
      <c r="E23" s="67">
        <v>9157.3334762902632</v>
      </c>
      <c r="F23" s="67">
        <v>9099.9002869814776</v>
      </c>
      <c r="G23" s="68">
        <v>99.657360405638201</v>
      </c>
      <c r="H23" s="67">
        <v>38236.445930249996</v>
      </c>
      <c r="I23" s="67">
        <v>38367.909580000007</v>
      </c>
      <c r="J23" s="69">
        <v>9157.3334762902632</v>
      </c>
      <c r="K23" s="69">
        <v>9099.9002869814776</v>
      </c>
      <c r="L23" s="70">
        <v>99.657360405638201</v>
      </c>
    </row>
    <row r="24" spans="2:12" x14ac:dyDescent="0.25">
      <c r="B24" s="5" t="s">
        <v>117</v>
      </c>
      <c r="C24" s="31">
        <v>4295.4899999999989</v>
      </c>
      <c r="D24" s="31">
        <v>4068.7687599999999</v>
      </c>
      <c r="E24" s="31">
        <v>1028.7366782421263</v>
      </c>
      <c r="F24" s="31">
        <v>965.00931148163068</v>
      </c>
      <c r="G24" s="30">
        <v>105.57223212655612</v>
      </c>
      <c r="H24" s="31">
        <v>4295.4899999999989</v>
      </c>
      <c r="I24" s="31">
        <v>4068.7687599999999</v>
      </c>
      <c r="J24" s="55">
        <v>1028.7366782421263</v>
      </c>
      <c r="K24" s="55">
        <v>965.00931148163068</v>
      </c>
      <c r="L24" s="72">
        <v>105.57223212655612</v>
      </c>
    </row>
    <row r="25" spans="2:12" x14ac:dyDescent="0.25">
      <c r="B25" s="64" t="s">
        <v>124</v>
      </c>
      <c r="C25" s="67">
        <v>33940.955930249998</v>
      </c>
      <c r="D25" s="67">
        <v>34299.140820000008</v>
      </c>
      <c r="E25" s="67">
        <v>8128.5967980481364</v>
      </c>
      <c r="F25" s="67">
        <v>8134.8909754998467</v>
      </c>
      <c r="G25" s="68">
        <v>98.955703025828711</v>
      </c>
      <c r="H25" s="67">
        <v>33940.955930249998</v>
      </c>
      <c r="I25" s="67">
        <v>34299.140820000008</v>
      </c>
      <c r="J25" s="69">
        <v>8128.5967980481364</v>
      </c>
      <c r="K25" s="69">
        <v>8134.8909754998467</v>
      </c>
      <c r="L25" s="70">
        <v>98.955703025828711</v>
      </c>
    </row>
    <row r="26" spans="2:12" x14ac:dyDescent="0.25">
      <c r="B26" s="5" t="s">
        <v>87</v>
      </c>
      <c r="C26" s="31">
        <v>39977.251074411346</v>
      </c>
      <c r="D26" s="31">
        <v>38906.606369999994</v>
      </c>
      <c r="E26" s="31">
        <v>9574.2428629891856</v>
      </c>
      <c r="F26" s="31">
        <v>9227.6655764532861</v>
      </c>
      <c r="G26" s="71">
        <v>102.7518326688007</v>
      </c>
      <c r="H26" s="31">
        <v>39977.251074411346</v>
      </c>
      <c r="I26" s="31">
        <v>38906.606369999994</v>
      </c>
      <c r="J26" s="55">
        <v>9574.2428629891856</v>
      </c>
      <c r="K26" s="55">
        <v>9227.6655764532861</v>
      </c>
      <c r="L26" s="72">
        <v>102.7518326688007</v>
      </c>
    </row>
    <row r="27" spans="2:12" x14ac:dyDescent="0.25">
      <c r="B27" s="64" t="s">
        <v>88</v>
      </c>
      <c r="C27" s="67">
        <v>1799.6400000000008</v>
      </c>
      <c r="D27" s="67">
        <v>1799.64</v>
      </c>
      <c r="E27" s="67">
        <v>430.99988025386193</v>
      </c>
      <c r="F27" s="67">
        <v>426.82921044517701</v>
      </c>
      <c r="G27" s="68">
        <v>100.00000000000004</v>
      </c>
      <c r="H27" s="67">
        <v>1799.6400000000008</v>
      </c>
      <c r="I27" s="67">
        <v>1799.64</v>
      </c>
      <c r="J27" s="69">
        <v>430.99988025386193</v>
      </c>
      <c r="K27" s="69">
        <v>426.82921044517701</v>
      </c>
      <c r="L27" s="70">
        <v>100.00000000000004</v>
      </c>
    </row>
    <row r="31" spans="2:12" x14ac:dyDescent="0.25">
      <c r="G31" s="101"/>
    </row>
  </sheetData>
  <mergeCells count="7">
    <mergeCell ref="N2:N3"/>
    <mergeCell ref="B2:B3"/>
    <mergeCell ref="G2:G3"/>
    <mergeCell ref="L2:L3"/>
    <mergeCell ref="B13:B14"/>
    <mergeCell ref="G13:G14"/>
    <mergeCell ref="L13:L1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CG Profit &amp; Loss </vt:lpstr>
      <vt:lpstr>CG Balance sheet</vt:lpstr>
      <vt:lpstr>CG Equity</vt:lpstr>
      <vt:lpstr>CG Cash flow</vt:lpstr>
      <vt:lpstr>CG Selected financial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2014-11-07T08:54:17Z</cp:lastPrinted>
  <dcterms:created xsi:type="dcterms:W3CDTF">2013-11-04T11:55:12Z</dcterms:created>
  <dcterms:modified xsi:type="dcterms:W3CDTF">2014-12-03T10:15:30Z</dcterms:modified>
</cp:coreProperties>
</file>